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atzi's\Documents\Rowing\Winter Sculling\2010\"/>
    </mc:Choice>
  </mc:AlternateContent>
  <xr:revisionPtr revIDLastSave="0" documentId="13_ncr:1_{F3219D2F-CC0B-49B4-A4CB-70C5BD8630FC}" xr6:coauthVersionLast="47" xr6:coauthVersionMax="47" xr10:uidLastSave="{00000000-0000-0000-0000-000000000000}"/>
  <bookViews>
    <workbookView xWindow="-120" yWindow="-120" windowWidth="29040" windowHeight="15840" xr2:uid="{28E2379E-963F-4CCD-9733-E4C0BA420BF7}"/>
  </bookViews>
  <sheets>
    <sheet name="Sprints" sheetId="1" r:id="rId1"/>
    <sheet name="RTI overall" sheetId="2" r:id="rId2"/>
    <sheet name="RTI Classes" sheetId="3" r:id="rId3"/>
    <sheet name="APGP Overall" sheetId="4" r:id="rId4"/>
    <sheet name="APGP Classes" sheetId="5" r:id="rId5"/>
    <sheet name="Round1" sheetId="6" r:id="rId6"/>
    <sheet name="Round2" sheetId="7" r:id="rId7"/>
    <sheet name="Round3" sheetId="8" r:id="rId8"/>
    <sheet name="Round4" sheetId="9" r:id="rId9"/>
    <sheet name="Round5" sheetId="10" r:id="rId10"/>
    <sheet name="Round6" sheetId="11" r:id="rId11"/>
    <sheet name="Points" sheetId="12" r:id="rId12"/>
    <sheet name="HOM" sheetId="13" r:id="rId13"/>
    <sheet name="HOM Classes" sheetId="14" r:id="rId14"/>
    <sheet name="HOM + prog" sheetId="15" r:id="rId15"/>
    <sheet name="HOMProgClasses" sheetId="16" r:id="rId16"/>
    <sheet name="HOB +Prog" sheetId="18" r:id="rId17"/>
    <sheet name="Progs used" sheetId="19" r:id="rId18"/>
    <sheet name="SHOY" sheetId="17" r:id="rId19"/>
    <sheet name="SHOY + Prog" sheetId="20" r:id="rId20"/>
    <sheet name="SHOYProgClasses" sheetId="21" r:id="rId21"/>
  </sheets>
  <externalReferences>
    <externalReference r:id="rId22"/>
    <externalReference r:id="rId23"/>
  </externalReferences>
  <definedNames>
    <definedName name="PROGNOSTICS">[1]PROGNOSTICS!$A$1:$B$105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5" i="21" l="1"/>
  <c r="I65" i="21" s="1"/>
  <c r="H51" i="20"/>
  <c r="I51" i="20" s="1"/>
  <c r="I138" i="17"/>
  <c r="I129" i="17"/>
  <c r="I78" i="17"/>
  <c r="I62" i="17"/>
  <c r="I56" i="17"/>
  <c r="I28" i="17"/>
  <c r="Q56" i="18"/>
  <c r="R56" i="18" s="1"/>
  <c r="S56" i="18" s="1"/>
  <c r="T56" i="18" s="1"/>
  <c r="K56" i="18"/>
  <c r="Q55" i="18"/>
  <c r="K55" i="18"/>
  <c r="Q54" i="18"/>
  <c r="K54" i="18"/>
  <c r="Q53" i="18"/>
  <c r="K53" i="18"/>
  <c r="Q52" i="18"/>
  <c r="K52" i="18"/>
  <c r="Q51" i="18"/>
  <c r="K51" i="18"/>
  <c r="Q50" i="18"/>
  <c r="R50" i="18" s="1"/>
  <c r="S50" i="18" s="1"/>
  <c r="T50" i="18" s="1"/>
  <c r="K50" i="18"/>
  <c r="Q49" i="18"/>
  <c r="R49" i="18" s="1"/>
  <c r="S49" i="18" s="1"/>
  <c r="T49" i="18" s="1"/>
  <c r="K49" i="18"/>
  <c r="Q48" i="18"/>
  <c r="K48" i="18"/>
  <c r="Q47" i="18"/>
  <c r="R47" i="18" s="1"/>
  <c r="S47" i="18" s="1"/>
  <c r="T47" i="18" s="1"/>
  <c r="K47" i="18"/>
  <c r="Q46" i="18"/>
  <c r="K46" i="18"/>
  <c r="R46" i="18" s="1"/>
  <c r="S46" i="18" s="1"/>
  <c r="T46" i="18" s="1"/>
  <c r="R45" i="18"/>
  <c r="S45" i="18" s="1"/>
  <c r="T45" i="18" s="1"/>
  <c r="Q45" i="18"/>
  <c r="K45" i="18"/>
  <c r="Q44" i="18"/>
  <c r="R44" i="18" s="1"/>
  <c r="S44" i="18" s="1"/>
  <c r="T44" i="18" s="1"/>
  <c r="K44" i="18"/>
  <c r="Q43" i="18"/>
  <c r="R43" i="18" s="1"/>
  <c r="S43" i="18" s="1"/>
  <c r="T43" i="18" s="1"/>
  <c r="K43" i="18"/>
  <c r="Q42" i="18"/>
  <c r="K42" i="18"/>
  <c r="Q41" i="18"/>
  <c r="K41" i="18"/>
  <c r="Q40" i="18"/>
  <c r="R40" i="18" s="1"/>
  <c r="S40" i="18" s="1"/>
  <c r="T40" i="18" s="1"/>
  <c r="K40" i="18"/>
  <c r="Q39" i="18"/>
  <c r="K39" i="18"/>
  <c r="Q38" i="18"/>
  <c r="R38" i="18" s="1"/>
  <c r="S38" i="18" s="1"/>
  <c r="T38" i="18" s="1"/>
  <c r="K38" i="18"/>
  <c r="Q37" i="18"/>
  <c r="R37" i="18" s="1"/>
  <c r="S37" i="18" s="1"/>
  <c r="T37" i="18" s="1"/>
  <c r="K37" i="18"/>
  <c r="Q36" i="18"/>
  <c r="K36" i="18"/>
  <c r="Q35" i="18"/>
  <c r="K35" i="18"/>
  <c r="R35" i="18" s="1"/>
  <c r="S35" i="18" s="1"/>
  <c r="T35" i="18" s="1"/>
  <c r="R34" i="18"/>
  <c r="S34" i="18" s="1"/>
  <c r="T34" i="18" s="1"/>
  <c r="Q34" i="18"/>
  <c r="K34" i="18"/>
  <c r="Q33" i="18"/>
  <c r="K33" i="18"/>
  <c r="R33" i="18" s="1"/>
  <c r="S33" i="18" s="1"/>
  <c r="T33" i="18" s="1"/>
  <c r="Q32" i="18"/>
  <c r="K32" i="18"/>
  <c r="R32" i="18" s="1"/>
  <c r="S32" i="18" s="1"/>
  <c r="T32" i="18" s="1"/>
  <c r="Q31" i="18"/>
  <c r="K31" i="18"/>
  <c r="Q30" i="18"/>
  <c r="K30" i="18"/>
  <c r="Q29" i="18"/>
  <c r="K29" i="18"/>
  <c r="Q28" i="18"/>
  <c r="K28" i="18"/>
  <c r="Q27" i="18"/>
  <c r="K27" i="18"/>
  <c r="Q26" i="18"/>
  <c r="K26" i="18"/>
  <c r="Q25" i="18"/>
  <c r="K25" i="18"/>
  <c r="Q24" i="18"/>
  <c r="K24" i="18"/>
  <c r="R23" i="18"/>
  <c r="S23" i="18" s="1"/>
  <c r="T23" i="18" s="1"/>
  <c r="Q23" i="18"/>
  <c r="K23" i="18"/>
  <c r="Q22" i="18"/>
  <c r="K22" i="18"/>
  <c r="R22" i="18" s="1"/>
  <c r="S22" i="18" s="1"/>
  <c r="T22" i="18" s="1"/>
  <c r="Q21" i="18"/>
  <c r="K21" i="18"/>
  <c r="R21" i="18" s="1"/>
  <c r="S21" i="18" s="1"/>
  <c r="T21" i="18" s="1"/>
  <c r="Q20" i="18"/>
  <c r="K20" i="18"/>
  <c r="R20" i="18" s="1"/>
  <c r="S20" i="18" s="1"/>
  <c r="T20" i="18" s="1"/>
  <c r="Q19" i="18"/>
  <c r="K19" i="18"/>
  <c r="Q18" i="18"/>
  <c r="K18" i="18"/>
  <c r="Q17" i="18"/>
  <c r="K17" i="18"/>
  <c r="R17" i="18" s="1"/>
  <c r="S17" i="18" s="1"/>
  <c r="T17" i="18" s="1"/>
  <c r="Q16" i="18"/>
  <c r="K16" i="18"/>
  <c r="Q15" i="18"/>
  <c r="K15" i="18"/>
  <c r="Q14" i="18"/>
  <c r="K14" i="18"/>
  <c r="Q13" i="18"/>
  <c r="K13" i="18"/>
  <c r="Q12" i="18"/>
  <c r="R12" i="18" s="1"/>
  <c r="S12" i="18" s="1"/>
  <c r="T12" i="18" s="1"/>
  <c r="K12" i="18"/>
  <c r="Q11" i="18"/>
  <c r="R11" i="18" s="1"/>
  <c r="S11" i="18" s="1"/>
  <c r="T11" i="18" s="1"/>
  <c r="K11" i="18"/>
  <c r="Q10" i="18"/>
  <c r="K10" i="18"/>
  <c r="R10" i="18" s="1"/>
  <c r="S10" i="18" s="1"/>
  <c r="T10" i="18" s="1"/>
  <c r="Q9" i="18"/>
  <c r="K9" i="18"/>
  <c r="R9" i="18" s="1"/>
  <c r="S9" i="18" s="1"/>
  <c r="T9" i="18" s="1"/>
  <c r="Q8" i="18"/>
  <c r="K8" i="18"/>
  <c r="R8" i="18" s="1"/>
  <c r="S8" i="18" s="1"/>
  <c r="T8" i="18" s="1"/>
  <c r="Q7" i="18"/>
  <c r="R7" i="18" s="1"/>
  <c r="S7" i="18" s="1"/>
  <c r="T7" i="18" s="1"/>
  <c r="K7" i="18"/>
  <c r="Q6" i="18"/>
  <c r="K6" i="18"/>
  <c r="R6" i="18" s="1"/>
  <c r="S6" i="18" s="1"/>
  <c r="T6" i="18" s="1"/>
  <c r="Q5" i="18"/>
  <c r="K5" i="18"/>
  <c r="R5" i="18" s="1"/>
  <c r="S5" i="18" s="1"/>
  <c r="T5" i="18" s="1"/>
  <c r="Q4" i="18"/>
  <c r="K4" i="18"/>
  <c r="Q3" i="18"/>
  <c r="K3" i="18"/>
  <c r="G75" i="16"/>
  <c r="J75" i="16" s="1"/>
  <c r="G74" i="16"/>
  <c r="J74" i="16" s="1"/>
  <c r="G73" i="16"/>
  <c r="J73" i="16" s="1"/>
  <c r="J72" i="16"/>
  <c r="G72" i="16"/>
  <c r="H72" i="16" s="1"/>
  <c r="G71" i="16"/>
  <c r="J71" i="16" s="1"/>
  <c r="G70" i="16"/>
  <c r="J70" i="16" s="1"/>
  <c r="G66" i="16"/>
  <c r="J66" i="16" s="1"/>
  <c r="J65" i="16"/>
  <c r="G65" i="16"/>
  <c r="H65" i="16" s="1"/>
  <c r="G64" i="16"/>
  <c r="J64" i="16" s="1"/>
  <c r="G63" i="16"/>
  <c r="J63" i="16" s="1"/>
  <c r="G62" i="16"/>
  <c r="J62" i="16" s="1"/>
  <c r="J61" i="16"/>
  <c r="G61" i="16"/>
  <c r="H61" i="16" s="1"/>
  <c r="G58" i="16"/>
  <c r="J58" i="16" s="1"/>
  <c r="G57" i="16"/>
  <c r="J57" i="16" s="1"/>
  <c r="G56" i="16"/>
  <c r="J56" i="16" s="1"/>
  <c r="J55" i="16"/>
  <c r="G55" i="16"/>
  <c r="H55" i="16" s="1"/>
  <c r="G54" i="16"/>
  <c r="J54" i="16" s="1"/>
  <c r="G53" i="16"/>
  <c r="J53" i="16" s="1"/>
  <c r="G52" i="16"/>
  <c r="J52" i="16" s="1"/>
  <c r="J51" i="16"/>
  <c r="G51" i="16"/>
  <c r="H51" i="16" s="1"/>
  <c r="G50" i="16"/>
  <c r="J50" i="16" s="1"/>
  <c r="G49" i="16"/>
  <c r="J49" i="16" s="1"/>
  <c r="G48" i="16"/>
  <c r="J48" i="16" s="1"/>
  <c r="J47" i="16"/>
  <c r="G47" i="16"/>
  <c r="H47" i="16" s="1"/>
  <c r="G46" i="16"/>
  <c r="J46" i="16" s="1"/>
  <c r="G45" i="16"/>
  <c r="J45" i="16" s="1"/>
  <c r="G44" i="16"/>
  <c r="J44" i="16" s="1"/>
  <c r="J43" i="16"/>
  <c r="G43" i="16"/>
  <c r="H43" i="16" s="1"/>
  <c r="G42" i="16"/>
  <c r="J42" i="16" s="1"/>
  <c r="G41" i="16"/>
  <c r="J41" i="16" s="1"/>
  <c r="G40" i="16"/>
  <c r="J40" i="16" s="1"/>
  <c r="J39" i="16"/>
  <c r="G39" i="16"/>
  <c r="H39" i="16" s="1"/>
  <c r="G38" i="16"/>
  <c r="J38" i="16" s="1"/>
  <c r="G37" i="16"/>
  <c r="J37" i="16" s="1"/>
  <c r="G36" i="16"/>
  <c r="J36" i="16" s="1"/>
  <c r="J35" i="16"/>
  <c r="G35" i="16"/>
  <c r="H35" i="16" s="1"/>
  <c r="G34" i="16"/>
  <c r="J34" i="16" s="1"/>
  <c r="G33" i="16"/>
  <c r="J33" i="16" s="1"/>
  <c r="G32" i="16"/>
  <c r="J32" i="16" s="1"/>
  <c r="J31" i="16"/>
  <c r="G31" i="16"/>
  <c r="H31" i="16" s="1"/>
  <c r="G30" i="16"/>
  <c r="J30" i="16" s="1"/>
  <c r="G27" i="16"/>
  <c r="J27" i="16" s="1"/>
  <c r="G26" i="16"/>
  <c r="J26" i="16" s="1"/>
  <c r="J25" i="16"/>
  <c r="G25" i="16"/>
  <c r="H25" i="16" s="1"/>
  <c r="G24" i="16"/>
  <c r="J24" i="16" s="1"/>
  <c r="G23" i="16"/>
  <c r="J23" i="16" s="1"/>
  <c r="G22" i="16"/>
  <c r="J22" i="16" s="1"/>
  <c r="J21" i="16"/>
  <c r="G21" i="16"/>
  <c r="H21" i="16" s="1"/>
  <c r="G20" i="16"/>
  <c r="J20" i="16" s="1"/>
  <c r="G19" i="16"/>
  <c r="J19" i="16" s="1"/>
  <c r="G18" i="16"/>
  <c r="J18" i="16" s="1"/>
  <c r="J17" i="16"/>
  <c r="G17" i="16"/>
  <c r="H17" i="16" s="1"/>
  <c r="G14" i="16"/>
  <c r="J14" i="16" s="1"/>
  <c r="G13" i="16"/>
  <c r="J13" i="16" s="1"/>
  <c r="G12" i="16"/>
  <c r="J12" i="16" s="1"/>
  <c r="J11" i="16"/>
  <c r="G11" i="16"/>
  <c r="H11" i="16" s="1"/>
  <c r="G10" i="16"/>
  <c r="J10" i="16" s="1"/>
  <c r="G9" i="16"/>
  <c r="J9" i="16" s="1"/>
  <c r="G8" i="16"/>
  <c r="J8" i="16" s="1"/>
  <c r="J7" i="16"/>
  <c r="G7" i="16"/>
  <c r="H7" i="16" s="1"/>
  <c r="G72" i="15"/>
  <c r="F72" i="15"/>
  <c r="I72" i="15" s="1"/>
  <c r="F71" i="15"/>
  <c r="I71" i="15" s="1"/>
  <c r="I70" i="15"/>
  <c r="G70" i="15"/>
  <c r="F70" i="15"/>
  <c r="F69" i="15"/>
  <c r="I69" i="15" s="1"/>
  <c r="G68" i="15"/>
  <c r="F68" i="15"/>
  <c r="I68" i="15" s="1"/>
  <c r="F67" i="15"/>
  <c r="I67" i="15" s="1"/>
  <c r="I66" i="15"/>
  <c r="G66" i="15"/>
  <c r="F66" i="15"/>
  <c r="F65" i="15"/>
  <c r="G65" i="15" s="1"/>
  <c r="G64" i="15"/>
  <c r="F64" i="15"/>
  <c r="I64" i="15" s="1"/>
  <c r="F63" i="15"/>
  <c r="I63" i="15" s="1"/>
  <c r="I62" i="15"/>
  <c r="G62" i="15"/>
  <c r="F62" i="15"/>
  <c r="F61" i="15"/>
  <c r="I61" i="15" s="1"/>
  <c r="G60" i="15"/>
  <c r="F60" i="15"/>
  <c r="I60" i="15" s="1"/>
  <c r="F59" i="15"/>
  <c r="I59" i="15" s="1"/>
  <c r="I58" i="15"/>
  <c r="G58" i="15"/>
  <c r="F58" i="15"/>
  <c r="F57" i="15"/>
  <c r="I57" i="15" s="1"/>
  <c r="G56" i="15"/>
  <c r="F56" i="15"/>
  <c r="I56" i="15" s="1"/>
  <c r="F55" i="15"/>
  <c r="I55" i="15" s="1"/>
  <c r="I54" i="15"/>
  <c r="G54" i="15"/>
  <c r="F54" i="15"/>
  <c r="F53" i="15"/>
  <c r="I53" i="15" s="1"/>
  <c r="G52" i="15"/>
  <c r="F52" i="15"/>
  <c r="I52" i="15" s="1"/>
  <c r="F51" i="15"/>
  <c r="I51" i="15" s="1"/>
  <c r="I50" i="15"/>
  <c r="G50" i="15"/>
  <c r="F50" i="15"/>
  <c r="F49" i="15"/>
  <c r="I49" i="15" s="1"/>
  <c r="G48" i="15"/>
  <c r="F48" i="15"/>
  <c r="I48" i="15" s="1"/>
  <c r="F47" i="15"/>
  <c r="I47" i="15" s="1"/>
  <c r="I46" i="15"/>
  <c r="G46" i="15"/>
  <c r="F46" i="15"/>
  <c r="F45" i="15"/>
  <c r="I45" i="15" s="1"/>
  <c r="G44" i="15"/>
  <c r="F44" i="15"/>
  <c r="I44" i="15" s="1"/>
  <c r="F43" i="15"/>
  <c r="I43" i="15" s="1"/>
  <c r="I42" i="15"/>
  <c r="G42" i="15"/>
  <c r="F42" i="15"/>
  <c r="F41" i="15"/>
  <c r="I41" i="15" s="1"/>
  <c r="G40" i="15"/>
  <c r="F40" i="15"/>
  <c r="I40" i="15" s="1"/>
  <c r="F39" i="15"/>
  <c r="I39" i="15" s="1"/>
  <c r="I38" i="15"/>
  <c r="G38" i="15"/>
  <c r="F38" i="15"/>
  <c r="F37" i="15"/>
  <c r="I37" i="15" s="1"/>
  <c r="F36" i="15"/>
  <c r="I36" i="15" s="1"/>
  <c r="F35" i="15"/>
  <c r="I35" i="15" s="1"/>
  <c r="I34" i="15"/>
  <c r="G34" i="15"/>
  <c r="F34" i="15"/>
  <c r="F33" i="15"/>
  <c r="I33" i="15" s="1"/>
  <c r="F32" i="15"/>
  <c r="I32" i="15" s="1"/>
  <c r="F31" i="15"/>
  <c r="I31" i="15" s="1"/>
  <c r="I30" i="15"/>
  <c r="G30" i="15"/>
  <c r="F30" i="15"/>
  <c r="F29" i="15"/>
  <c r="I29" i="15" s="1"/>
  <c r="F28" i="15"/>
  <c r="I28" i="15" s="1"/>
  <c r="F27" i="15"/>
  <c r="I27" i="15" s="1"/>
  <c r="I26" i="15"/>
  <c r="G26" i="15"/>
  <c r="F26" i="15"/>
  <c r="F25" i="15"/>
  <c r="I25" i="15" s="1"/>
  <c r="F24" i="15"/>
  <c r="I24" i="15" s="1"/>
  <c r="F23" i="15"/>
  <c r="I23" i="15" s="1"/>
  <c r="I22" i="15"/>
  <c r="G22" i="15"/>
  <c r="F22" i="15"/>
  <c r="F21" i="15"/>
  <c r="I21" i="15" s="1"/>
  <c r="F20" i="15"/>
  <c r="I20" i="15" s="1"/>
  <c r="F19" i="15"/>
  <c r="I19" i="15" s="1"/>
  <c r="I18" i="15"/>
  <c r="G18" i="15"/>
  <c r="F18" i="15"/>
  <c r="F17" i="15"/>
  <c r="I17" i="15" s="1"/>
  <c r="F16" i="15"/>
  <c r="I16" i="15" s="1"/>
  <c r="F15" i="15"/>
  <c r="I15" i="15" s="1"/>
  <c r="I14" i="15"/>
  <c r="G14" i="15"/>
  <c r="F14" i="15"/>
  <c r="F13" i="15"/>
  <c r="I13" i="15" s="1"/>
  <c r="A61" i="14"/>
  <c r="A62" i="14" s="1"/>
  <c r="A63" i="14" s="1"/>
  <c r="A64" i="14" s="1"/>
  <c r="A65" i="14" s="1"/>
  <c r="A66" i="14" s="1"/>
  <c r="A67" i="14" s="1"/>
  <c r="A68" i="14" s="1"/>
  <c r="A69" i="14" s="1"/>
  <c r="A70" i="14" s="1"/>
  <c r="A71" i="14" s="1"/>
  <c r="A58" i="14"/>
  <c r="A8" i="14"/>
  <c r="A9" i="14" s="1"/>
  <c r="A10" i="14" s="1"/>
  <c r="A11" i="14" s="1"/>
  <c r="A12" i="14" s="1"/>
  <c r="A13" i="14" s="1"/>
  <c r="A14" i="14" s="1"/>
  <c r="A15" i="14" s="1"/>
  <c r="A16" i="14" s="1"/>
  <c r="A17" i="14" s="1"/>
  <c r="A18" i="14" s="1"/>
  <c r="A19" i="14" s="1"/>
  <c r="A20" i="14" s="1"/>
  <c r="A21" i="14" s="1"/>
  <c r="A22" i="14" s="1"/>
  <c r="A23" i="14" s="1"/>
  <c r="A24" i="14" s="1"/>
  <c r="A25" i="14" s="1"/>
  <c r="A26" i="14" s="1"/>
  <c r="A27" i="14" s="1"/>
  <c r="A28" i="14" s="1"/>
  <c r="A29" i="14" s="1"/>
  <c r="A30" i="14" s="1"/>
  <c r="A31" i="14" s="1"/>
  <c r="A32" i="14" s="1"/>
  <c r="A33" i="14" s="1"/>
  <c r="A34" i="14" s="1"/>
  <c r="A35" i="14" s="1"/>
  <c r="A36" i="14" s="1"/>
  <c r="A37" i="14" s="1"/>
  <c r="A38" i="14" s="1"/>
  <c r="A39" i="14" s="1"/>
  <c r="A40" i="14" s="1"/>
  <c r="A41" i="14" s="1"/>
  <c r="A42" i="14" s="1"/>
  <c r="A43" i="14" s="1"/>
  <c r="A44" i="14" s="1"/>
  <c r="A45" i="14" s="1"/>
  <c r="A46" i="14" s="1"/>
  <c r="A47" i="14" s="1"/>
  <c r="A48" i="14" s="1"/>
  <c r="A49" i="14" s="1"/>
  <c r="A50" i="14" s="1"/>
  <c r="A51" i="14" s="1"/>
  <c r="A52" i="14" s="1"/>
  <c r="A53" i="14" s="1"/>
  <c r="A54" i="14" s="1"/>
  <c r="A55" i="14" s="1"/>
  <c r="A8" i="13"/>
  <c r="A9" i="13" s="1"/>
  <c r="A10" i="13" s="1"/>
  <c r="A11" i="13" s="1"/>
  <c r="A12" i="13" s="1"/>
  <c r="A13" i="13" s="1"/>
  <c r="A14" i="13" s="1"/>
  <c r="A15" i="13" s="1"/>
  <c r="A16" i="13" s="1"/>
  <c r="A17" i="13" s="1"/>
  <c r="A18" i="13" s="1"/>
  <c r="A19" i="13" s="1"/>
  <c r="A20" i="13" s="1"/>
  <c r="A21" i="13" s="1"/>
  <c r="A22" i="13" s="1"/>
  <c r="A23" i="13" s="1"/>
  <c r="A24" i="13" s="1"/>
  <c r="A25" i="13" s="1"/>
  <c r="A26" i="13" s="1"/>
  <c r="A27" i="13" s="1"/>
  <c r="A28" i="13" s="1"/>
  <c r="A29" i="13" s="1"/>
  <c r="A30" i="13" s="1"/>
  <c r="A31" i="13" s="1"/>
  <c r="A32" i="13" s="1"/>
  <c r="A33" i="13" s="1"/>
  <c r="A34" i="13" s="1"/>
  <c r="A35" i="13" s="1"/>
  <c r="A36" i="13" s="1"/>
  <c r="A37" i="13" s="1"/>
  <c r="A38" i="13" s="1"/>
  <c r="A39" i="13" s="1"/>
  <c r="A40" i="13" s="1"/>
  <c r="A41" i="13" s="1"/>
  <c r="A42" i="13" s="1"/>
  <c r="A43" i="13" s="1"/>
  <c r="A44" i="13" s="1"/>
  <c r="A45" i="13" s="1"/>
  <c r="A46" i="13" s="1"/>
  <c r="A47" i="13" s="1"/>
  <c r="A48" i="13" s="1"/>
  <c r="A49" i="13" s="1"/>
  <c r="A50" i="13" s="1"/>
  <c r="A51" i="13" s="1"/>
  <c r="A52" i="13" s="1"/>
  <c r="A53" i="13" s="1"/>
  <c r="A54" i="13" s="1"/>
  <c r="A55" i="13" s="1"/>
  <c r="A56" i="13" s="1"/>
  <c r="A57" i="13" s="1"/>
  <c r="A58" i="13" s="1"/>
  <c r="A59" i="13" s="1"/>
  <c r="A60" i="13" s="1"/>
  <c r="A61" i="13" s="1"/>
  <c r="A62" i="13" s="1"/>
  <c r="A63" i="13" s="1"/>
  <c r="A64" i="13" s="1"/>
  <c r="A65" i="13" s="1"/>
  <c r="A66" i="13" s="1"/>
  <c r="A67" i="13" s="1"/>
  <c r="A68" i="13" s="1"/>
  <c r="A69" i="13" s="1"/>
  <c r="A70" i="13" s="1"/>
  <c r="I203" i="11"/>
  <c r="I202" i="11"/>
  <c r="I201" i="11"/>
  <c r="I200" i="11"/>
  <c r="I199" i="11"/>
  <c r="I198" i="11"/>
  <c r="I197" i="11"/>
  <c r="I196" i="11"/>
  <c r="I192" i="11"/>
  <c r="I191" i="11"/>
  <c r="I190" i="11"/>
  <c r="I189" i="11"/>
  <c r="I188" i="11"/>
  <c r="I187" i="11"/>
  <c r="I186" i="11"/>
  <c r="I185" i="11"/>
  <c r="I184" i="11"/>
  <c r="I179" i="11"/>
  <c r="I178" i="11"/>
  <c r="I177" i="11"/>
  <c r="I176" i="11"/>
  <c r="I175" i="11"/>
  <c r="I174" i="11"/>
  <c r="I173" i="11"/>
  <c r="I163" i="11"/>
  <c r="I162" i="11"/>
  <c r="I157" i="11"/>
  <c r="I156" i="11"/>
  <c r="I155" i="11"/>
  <c r="I154" i="11"/>
  <c r="I153" i="11"/>
  <c r="I152" i="11"/>
  <c r="I145" i="11"/>
  <c r="I144" i="11"/>
  <c r="I143" i="11"/>
  <c r="I142" i="11"/>
  <c r="I136" i="11"/>
  <c r="I135" i="11"/>
  <c r="I134" i="11"/>
  <c r="I133" i="11"/>
  <c r="I132" i="11"/>
  <c r="I127" i="11"/>
  <c r="I126" i="11"/>
  <c r="I125" i="11"/>
  <c r="I124" i="11"/>
  <c r="I123" i="11"/>
  <c r="I122" i="11"/>
  <c r="I121" i="11"/>
  <c r="I116" i="11"/>
  <c r="I115" i="11"/>
  <c r="I114" i="11"/>
  <c r="I113" i="11"/>
  <c r="I112" i="11"/>
  <c r="I111" i="11"/>
  <c r="I110" i="11"/>
  <c r="I106" i="11"/>
  <c r="I105" i="11"/>
  <c r="I104" i="11"/>
  <c r="I103" i="11"/>
  <c r="I102" i="11"/>
  <c r="I101" i="11"/>
  <c r="I100" i="11"/>
  <c r="I99" i="11"/>
  <c r="I94" i="11"/>
  <c r="I93" i="11"/>
  <c r="I92" i="11"/>
  <c r="I91" i="11"/>
  <c r="I90" i="11"/>
  <c r="I89" i="11"/>
  <c r="I88" i="11"/>
  <c r="I84" i="11"/>
  <c r="I83" i="11"/>
  <c r="I82" i="11"/>
  <c r="I81" i="11"/>
  <c r="I80" i="11"/>
  <c r="I79" i="11"/>
  <c r="I78" i="11"/>
  <c r="I72" i="11"/>
  <c r="I71" i="11"/>
  <c r="I70" i="11"/>
  <c r="I69" i="11"/>
  <c r="I68" i="11"/>
  <c r="I67" i="11"/>
  <c r="I66" i="11"/>
  <c r="I65" i="11"/>
  <c r="I59" i="11"/>
  <c r="I58" i="11"/>
  <c r="I57" i="11"/>
  <c r="I56" i="11"/>
  <c r="I55" i="11"/>
  <c r="I54" i="11"/>
  <c r="I45" i="11"/>
  <c r="I44" i="11"/>
  <c r="I43" i="11"/>
  <c r="I38" i="11"/>
  <c r="I37" i="11"/>
  <c r="I36" i="11"/>
  <c r="I35" i="11"/>
  <c r="I34" i="11"/>
  <c r="I33" i="11"/>
  <c r="I32" i="11"/>
  <c r="I28" i="11"/>
  <c r="I27" i="11"/>
  <c r="I26" i="11"/>
  <c r="I25" i="11"/>
  <c r="I24" i="11"/>
  <c r="I23" i="11"/>
  <c r="I22" i="11"/>
  <c r="I21" i="11"/>
  <c r="I16" i="11"/>
  <c r="I15" i="11"/>
  <c r="I14" i="11"/>
  <c r="I13" i="11"/>
  <c r="I12" i="11"/>
  <c r="I11" i="11"/>
  <c r="I10" i="11"/>
  <c r="G5" i="11"/>
  <c r="G6" i="11" s="1"/>
  <c r="I6" i="11" s="1"/>
  <c r="I4" i="11"/>
  <c r="I168" i="10"/>
  <c r="I167" i="10"/>
  <c r="I166" i="10"/>
  <c r="I165" i="10"/>
  <c r="I164" i="10"/>
  <c r="I163" i="10"/>
  <c r="I162" i="10"/>
  <c r="I161" i="10"/>
  <c r="I156" i="10"/>
  <c r="I155" i="10"/>
  <c r="I154" i="10"/>
  <c r="I153" i="10"/>
  <c r="I152" i="10"/>
  <c r="I151" i="10"/>
  <c r="I146" i="10"/>
  <c r="I145" i="10"/>
  <c r="I144" i="10"/>
  <c r="I143" i="10"/>
  <c r="I142" i="10"/>
  <c r="I141" i="10"/>
  <c r="I140" i="10"/>
  <c r="I133" i="10"/>
  <c r="I132" i="10"/>
  <c r="I131" i="10"/>
  <c r="I130" i="10"/>
  <c r="I129" i="10"/>
  <c r="I125" i="10"/>
  <c r="I124" i="10"/>
  <c r="I123" i="10"/>
  <c r="I122" i="10"/>
  <c r="I121" i="10"/>
  <c r="I120" i="10"/>
  <c r="I119" i="10"/>
  <c r="I118" i="10"/>
  <c r="I114" i="10"/>
  <c r="I113" i="10"/>
  <c r="I112" i="10"/>
  <c r="I111" i="10"/>
  <c r="I110" i="10"/>
  <c r="I109" i="10"/>
  <c r="I108" i="10"/>
  <c r="I107" i="10"/>
  <c r="I102" i="10"/>
  <c r="I101" i="10"/>
  <c r="I100" i="10"/>
  <c r="I99" i="10"/>
  <c r="I98" i="10"/>
  <c r="I97" i="10"/>
  <c r="I96" i="10"/>
  <c r="I91" i="10"/>
  <c r="I90" i="10"/>
  <c r="I89" i="10"/>
  <c r="I88" i="10"/>
  <c r="I87" i="10"/>
  <c r="I86" i="10"/>
  <c r="I85" i="10"/>
  <c r="I84" i="10"/>
  <c r="I80" i="10"/>
  <c r="I79" i="10"/>
  <c r="I78" i="10"/>
  <c r="I77" i="10"/>
  <c r="I76" i="10"/>
  <c r="I75" i="10"/>
  <c r="I74" i="10"/>
  <c r="I73" i="10"/>
  <c r="I69" i="10"/>
  <c r="I68" i="10"/>
  <c r="I67" i="10"/>
  <c r="I66" i="10"/>
  <c r="I65" i="10"/>
  <c r="I64" i="10"/>
  <c r="I63" i="10"/>
  <c r="I59" i="10"/>
  <c r="I58" i="10"/>
  <c r="I57" i="10"/>
  <c r="I56" i="10"/>
  <c r="I55" i="10"/>
  <c r="I54" i="10"/>
  <c r="I53" i="10"/>
  <c r="I52" i="10"/>
  <c r="I48" i="10"/>
  <c r="I47" i="10"/>
  <c r="I46" i="10"/>
  <c r="I45" i="10"/>
  <c r="I44" i="10"/>
  <c r="I43" i="10"/>
  <c r="I42" i="10"/>
  <c r="I38" i="10"/>
  <c r="I37" i="10"/>
  <c r="I36" i="10"/>
  <c r="I35" i="10"/>
  <c r="I34" i="10"/>
  <c r="I33" i="10"/>
  <c r="I32" i="10"/>
  <c r="I31" i="10"/>
  <c r="I27" i="10"/>
  <c r="I26" i="10"/>
  <c r="I25" i="10"/>
  <c r="I24" i="10"/>
  <c r="I23" i="10"/>
  <c r="I22" i="10"/>
  <c r="I21" i="10"/>
  <c r="I20" i="10"/>
  <c r="I16" i="10"/>
  <c r="I15" i="10"/>
  <c r="I14" i="10"/>
  <c r="I13" i="10"/>
  <c r="I12" i="10"/>
  <c r="I11" i="10"/>
  <c r="I7" i="10"/>
  <c r="I6" i="10"/>
  <c r="I5" i="10"/>
  <c r="I161" i="9"/>
  <c r="I160" i="9"/>
  <c r="I159" i="9"/>
  <c r="I158" i="9"/>
  <c r="I157" i="9"/>
  <c r="I153" i="9"/>
  <c r="I152" i="9"/>
  <c r="I151" i="9"/>
  <c r="I150" i="9"/>
  <c r="I149" i="9"/>
  <c r="I148" i="9"/>
  <c r="I147" i="9"/>
  <c r="I146" i="9"/>
  <c r="I141" i="9"/>
  <c r="I140" i="9"/>
  <c r="I139" i="9"/>
  <c r="I138" i="9"/>
  <c r="I137" i="9"/>
  <c r="I136" i="9"/>
  <c r="I135" i="9"/>
  <c r="I134" i="9"/>
  <c r="I129" i="9"/>
  <c r="I128" i="9"/>
  <c r="I127" i="9"/>
  <c r="I126" i="9"/>
  <c r="I125" i="9"/>
  <c r="I124" i="9"/>
  <c r="I123" i="9"/>
  <c r="I119" i="9"/>
  <c r="I118" i="9"/>
  <c r="I117" i="9"/>
  <c r="I116" i="9"/>
  <c r="I115" i="9"/>
  <c r="I114" i="9"/>
  <c r="I113" i="9"/>
  <c r="I108" i="9"/>
  <c r="I107" i="9"/>
  <c r="I106" i="9"/>
  <c r="I105" i="9"/>
  <c r="I104" i="9"/>
  <c r="I103" i="9"/>
  <c r="I98" i="9"/>
  <c r="I97" i="9"/>
  <c r="I96" i="9"/>
  <c r="I95" i="9"/>
  <c r="I94" i="9"/>
  <c r="I90" i="9"/>
  <c r="I89" i="9"/>
  <c r="I88" i="9"/>
  <c r="I87" i="9"/>
  <c r="I86" i="9"/>
  <c r="I85" i="9"/>
  <c r="I84" i="9"/>
  <c r="I83" i="9"/>
  <c r="I79" i="9"/>
  <c r="I78" i="9"/>
  <c r="I77" i="9"/>
  <c r="I76" i="9"/>
  <c r="I75" i="9"/>
  <c r="I74" i="9"/>
  <c r="I73" i="9"/>
  <c r="I69" i="9"/>
  <c r="I68" i="9"/>
  <c r="I67" i="9"/>
  <c r="I66" i="9"/>
  <c r="I65" i="9"/>
  <c r="I64" i="9"/>
  <c r="I63" i="9"/>
  <c r="I62" i="9"/>
  <c r="I61" i="9"/>
  <c r="I55" i="9"/>
  <c r="I54" i="9"/>
  <c r="I53" i="9"/>
  <c r="I52" i="9"/>
  <c r="I51" i="9"/>
  <c r="I46" i="9"/>
  <c r="I45" i="9"/>
  <c r="I44" i="9"/>
  <c r="I43" i="9"/>
  <c r="I42" i="9"/>
  <c r="I37" i="9"/>
  <c r="I36" i="9"/>
  <c r="I35" i="9"/>
  <c r="I34" i="9"/>
  <c r="I33" i="9"/>
  <c r="I32" i="9"/>
  <c r="I27" i="9"/>
  <c r="I26" i="9"/>
  <c r="I25" i="9"/>
  <c r="I24" i="9"/>
  <c r="I23" i="9"/>
  <c r="I22" i="9"/>
  <c r="I21" i="9"/>
  <c r="I16" i="9"/>
  <c r="I15" i="9"/>
  <c r="I14" i="9"/>
  <c r="I13" i="9"/>
  <c r="I12" i="9"/>
  <c r="I11" i="9"/>
  <c r="I7" i="9"/>
  <c r="I6" i="9"/>
  <c r="I5" i="9"/>
  <c r="I145" i="8"/>
  <c r="I144" i="8"/>
  <c r="I143" i="8"/>
  <c r="I142" i="8"/>
  <c r="I141" i="8"/>
  <c r="I140" i="8"/>
  <c r="I139" i="8"/>
  <c r="I133" i="8"/>
  <c r="I132" i="8"/>
  <c r="I131" i="8"/>
  <c r="I130" i="8"/>
  <c r="I129" i="8"/>
  <c r="I128" i="8"/>
  <c r="I127" i="8"/>
  <c r="I122" i="8"/>
  <c r="I121" i="8"/>
  <c r="I120" i="8"/>
  <c r="I119" i="8"/>
  <c r="G118" i="8"/>
  <c r="I118" i="8" s="1"/>
  <c r="I117" i="8"/>
  <c r="I116" i="8"/>
  <c r="I112" i="8"/>
  <c r="I111" i="8"/>
  <c r="I110" i="8"/>
  <c r="I109" i="8"/>
  <c r="I108" i="8"/>
  <c r="I107" i="8"/>
  <c r="I106" i="8"/>
  <c r="I101" i="8"/>
  <c r="I100" i="8"/>
  <c r="I99" i="8"/>
  <c r="I98" i="8"/>
  <c r="I97" i="8"/>
  <c r="I96" i="8"/>
  <c r="I92" i="8"/>
  <c r="I91" i="8"/>
  <c r="I90" i="8"/>
  <c r="I89" i="8"/>
  <c r="I88" i="8"/>
  <c r="I87" i="8"/>
  <c r="I86" i="8"/>
  <c r="I81" i="8"/>
  <c r="I80" i="8"/>
  <c r="I79" i="8"/>
  <c r="I78" i="8"/>
  <c r="I77" i="8"/>
  <c r="I76" i="8"/>
  <c r="I75" i="8"/>
  <c r="I70" i="8"/>
  <c r="I69" i="8"/>
  <c r="I68" i="8"/>
  <c r="I67" i="8"/>
  <c r="I66" i="8"/>
  <c r="I65" i="8"/>
  <c r="I64" i="8"/>
  <c r="I63" i="8"/>
  <c r="I57" i="8"/>
  <c r="I56" i="8"/>
  <c r="I55" i="8"/>
  <c r="I54" i="8"/>
  <c r="I53" i="8"/>
  <c r="I52" i="8"/>
  <c r="I47" i="8"/>
  <c r="I46" i="8"/>
  <c r="I45" i="8"/>
  <c r="I44" i="8"/>
  <c r="I43" i="8"/>
  <c r="I42" i="8"/>
  <c r="I41" i="8"/>
  <c r="I40" i="8"/>
  <c r="I35" i="8"/>
  <c r="I34" i="8"/>
  <c r="I33" i="8"/>
  <c r="I32" i="8"/>
  <c r="I31" i="8"/>
  <c r="I30" i="8"/>
  <c r="I26" i="8"/>
  <c r="I25" i="8"/>
  <c r="I24" i="8"/>
  <c r="I23" i="8"/>
  <c r="I22" i="8"/>
  <c r="I21" i="8"/>
  <c r="I20" i="8"/>
  <c r="I16" i="8"/>
  <c r="I15" i="8"/>
  <c r="I14" i="8"/>
  <c r="I13" i="8"/>
  <c r="I12" i="8"/>
  <c r="I11" i="8"/>
  <c r="I7" i="8"/>
  <c r="I6" i="8"/>
  <c r="I5" i="8"/>
  <c r="I161" i="7"/>
  <c r="I160" i="7"/>
  <c r="I159" i="7"/>
  <c r="I158" i="7"/>
  <c r="I157" i="7"/>
  <c r="I156" i="7"/>
  <c r="I155" i="7"/>
  <c r="I151" i="7"/>
  <c r="I150" i="7"/>
  <c r="I149" i="7"/>
  <c r="I148" i="7"/>
  <c r="I147" i="7"/>
  <c r="I146" i="7"/>
  <c r="I145" i="7"/>
  <c r="I144" i="7"/>
  <c r="I143" i="7"/>
  <c r="I142" i="7"/>
  <c r="I136" i="7"/>
  <c r="I135" i="7"/>
  <c r="I134" i="7"/>
  <c r="I133" i="7"/>
  <c r="I132" i="7"/>
  <c r="I131" i="7"/>
  <c r="I127" i="7"/>
  <c r="I126" i="7"/>
  <c r="I125" i="7"/>
  <c r="I124" i="7"/>
  <c r="I123" i="7"/>
  <c r="I122" i="7"/>
  <c r="I121" i="7"/>
  <c r="I115" i="7"/>
  <c r="I114" i="7"/>
  <c r="I113" i="7"/>
  <c r="I112" i="7"/>
  <c r="I111" i="7"/>
  <c r="I106" i="7"/>
  <c r="I105" i="7"/>
  <c r="I104" i="7"/>
  <c r="I96" i="7"/>
  <c r="I95" i="7"/>
  <c r="I90" i="7"/>
  <c r="I89" i="7"/>
  <c r="I88" i="7"/>
  <c r="I87" i="7"/>
  <c r="I86" i="7"/>
  <c r="I85" i="7"/>
  <c r="I80" i="7"/>
  <c r="I79" i="7"/>
  <c r="I78" i="7"/>
  <c r="I77" i="7"/>
  <c r="I76" i="7"/>
  <c r="I71" i="7"/>
  <c r="I70" i="7"/>
  <c r="I69" i="7"/>
  <c r="I68" i="7"/>
  <c r="I67" i="7"/>
  <c r="I66" i="7"/>
  <c r="I61" i="7"/>
  <c r="I60" i="7"/>
  <c r="I59" i="7"/>
  <c r="I58" i="7"/>
  <c r="I57" i="7"/>
  <c r="I50" i="7"/>
  <c r="I49" i="7"/>
  <c r="I48" i="7"/>
  <c r="I47" i="7"/>
  <c r="I46" i="7"/>
  <c r="I40" i="7"/>
  <c r="I39" i="7"/>
  <c r="I38" i="7"/>
  <c r="I37" i="7"/>
  <c r="I36" i="7"/>
  <c r="I35" i="7"/>
  <c r="I31" i="7"/>
  <c r="I30" i="7"/>
  <c r="I29" i="7"/>
  <c r="I28" i="7"/>
  <c r="I27" i="7"/>
  <c r="I26" i="7"/>
  <c r="I25" i="7"/>
  <c r="I24" i="7"/>
  <c r="I19" i="7"/>
  <c r="I18" i="7"/>
  <c r="I17" i="7"/>
  <c r="I16" i="7"/>
  <c r="I8" i="7"/>
  <c r="I7" i="7"/>
  <c r="I6" i="7"/>
  <c r="I5" i="7"/>
  <c r="I173" i="6"/>
  <c r="I172" i="6"/>
  <c r="I171" i="6"/>
  <c r="I166" i="6"/>
  <c r="I165" i="6"/>
  <c r="I164" i="6"/>
  <c r="I163" i="6"/>
  <c r="I162" i="6"/>
  <c r="I161" i="6"/>
  <c r="I157" i="6"/>
  <c r="I156" i="6"/>
  <c r="I155" i="6"/>
  <c r="I154" i="6"/>
  <c r="I153" i="6"/>
  <c r="I152" i="6"/>
  <c r="I151" i="6"/>
  <c r="I150" i="6"/>
  <c r="I145" i="6"/>
  <c r="I144" i="6"/>
  <c r="I143" i="6"/>
  <c r="I142" i="6"/>
  <c r="I141" i="6"/>
  <c r="I140" i="6"/>
  <c r="I139" i="6"/>
  <c r="I135" i="6"/>
  <c r="I134" i="6"/>
  <c r="I133" i="6"/>
  <c r="I132" i="6"/>
  <c r="I131" i="6"/>
  <c r="I130" i="6"/>
  <c r="I129" i="6"/>
  <c r="I123" i="6"/>
  <c r="I122" i="6"/>
  <c r="I121" i="6"/>
  <c r="I120" i="6"/>
  <c r="I119" i="6"/>
  <c r="I118" i="6"/>
  <c r="I114" i="6"/>
  <c r="I113" i="6"/>
  <c r="I112" i="6"/>
  <c r="I111" i="6"/>
  <c r="I110" i="6"/>
  <c r="I109" i="6"/>
  <c r="I108" i="6"/>
  <c r="I107" i="6"/>
  <c r="I102" i="6"/>
  <c r="I101" i="6"/>
  <c r="I100" i="6"/>
  <c r="I99" i="6"/>
  <c r="I98" i="6"/>
  <c r="I97" i="6"/>
  <c r="I93" i="6"/>
  <c r="I92" i="6"/>
  <c r="I91" i="6"/>
  <c r="I90" i="6"/>
  <c r="I89" i="6"/>
  <c r="I88" i="6"/>
  <c r="I87" i="6"/>
  <c r="I86" i="6"/>
  <c r="I82" i="6"/>
  <c r="I81" i="6"/>
  <c r="I80" i="6"/>
  <c r="I79" i="6"/>
  <c r="I78" i="6"/>
  <c r="I77" i="6"/>
  <c r="I76" i="6"/>
  <c r="I75" i="6"/>
  <c r="I74" i="6"/>
  <c r="I68" i="6"/>
  <c r="I67" i="6"/>
  <c r="I66" i="6"/>
  <c r="I65" i="6"/>
  <c r="I64" i="6"/>
  <c r="I60" i="6"/>
  <c r="I59" i="6"/>
  <c r="I58" i="6"/>
  <c r="I57" i="6"/>
  <c r="I56" i="6"/>
  <c r="I55" i="6"/>
  <c r="I54" i="6"/>
  <c r="I47" i="6"/>
  <c r="I46" i="6"/>
  <c r="I45" i="6"/>
  <c r="I44" i="6"/>
  <c r="I39" i="6"/>
  <c r="I38" i="6"/>
  <c r="I37" i="6"/>
  <c r="I36" i="6"/>
  <c r="I35" i="6"/>
  <c r="I34" i="6"/>
  <c r="I30" i="6"/>
  <c r="I29" i="6"/>
  <c r="I28" i="6"/>
  <c r="I27" i="6"/>
  <c r="I26" i="6"/>
  <c r="I25" i="6"/>
  <c r="I21" i="6"/>
  <c r="I20" i="6"/>
  <c r="I19" i="6"/>
  <c r="I18" i="6"/>
  <c r="I17" i="6"/>
  <c r="I16" i="6"/>
  <c r="I15" i="6"/>
  <c r="I11" i="6"/>
  <c r="I10" i="6"/>
  <c r="I9" i="6"/>
  <c r="I8" i="6"/>
  <c r="I7" i="6"/>
  <c r="I6" i="6"/>
  <c r="I5" i="6"/>
  <c r="G72" i="3"/>
  <c r="I72" i="3" s="1"/>
  <c r="I71" i="3"/>
  <c r="G71" i="3"/>
  <c r="G70" i="3"/>
  <c r="I70" i="3" s="1"/>
  <c r="G69" i="3"/>
  <c r="I69" i="3" s="1"/>
  <c r="G68" i="3"/>
  <c r="I68" i="3" s="1"/>
  <c r="I67" i="3"/>
  <c r="G67" i="3"/>
  <c r="A67" i="3"/>
  <c r="A68" i="3" s="1"/>
  <c r="A69" i="3" s="1"/>
  <c r="A70" i="3" s="1"/>
  <c r="A71" i="3" s="1"/>
  <c r="A72" i="3" s="1"/>
  <c r="G66" i="3"/>
  <c r="I66" i="3" s="1"/>
  <c r="G64" i="3"/>
  <c r="I64" i="3" s="1"/>
  <c r="I63" i="3"/>
  <c r="G63" i="3"/>
  <c r="G62" i="3"/>
  <c r="I62" i="3" s="1"/>
  <c r="I61" i="3"/>
  <c r="G61" i="3"/>
  <c r="A61" i="3"/>
  <c r="A62" i="3" s="1"/>
  <c r="A63" i="3" s="1"/>
  <c r="A64" i="3" s="1"/>
  <c r="G60" i="3"/>
  <c r="I60" i="3" s="1"/>
  <c r="G58" i="3"/>
  <c r="I58" i="3" s="1"/>
  <c r="I57" i="3"/>
  <c r="G57" i="3"/>
  <c r="G56" i="3"/>
  <c r="I56" i="3" s="1"/>
  <c r="I55" i="3"/>
  <c r="G55" i="3"/>
  <c r="A55" i="3"/>
  <c r="A56" i="3" s="1"/>
  <c r="A57" i="3" s="1"/>
  <c r="A58" i="3" s="1"/>
  <c r="G54" i="3"/>
  <c r="I54" i="3" s="1"/>
  <c r="A54" i="3"/>
  <c r="I53" i="3"/>
  <c r="G53" i="3"/>
  <c r="I51" i="3"/>
  <c r="G51" i="3"/>
  <c r="G50" i="3"/>
  <c r="I50" i="3" s="1"/>
  <c r="I49" i="3"/>
  <c r="G49" i="3"/>
  <c r="G48" i="3"/>
  <c r="I48" i="3" s="1"/>
  <c r="I47" i="3"/>
  <c r="G47" i="3"/>
  <c r="G46" i="3"/>
  <c r="I46" i="3" s="1"/>
  <c r="I45" i="3"/>
  <c r="G45" i="3"/>
  <c r="G44" i="3"/>
  <c r="I44" i="3" s="1"/>
  <c r="I43" i="3"/>
  <c r="G43" i="3"/>
  <c r="G42" i="3"/>
  <c r="I42" i="3" s="1"/>
  <c r="I41" i="3"/>
  <c r="G41" i="3"/>
  <c r="G40" i="3"/>
  <c r="I40" i="3" s="1"/>
  <c r="I39" i="3"/>
  <c r="G39" i="3"/>
  <c r="G38" i="3"/>
  <c r="I38" i="3" s="1"/>
  <c r="G37" i="3"/>
  <c r="I37" i="3" s="1"/>
  <c r="G36" i="3"/>
  <c r="I36" i="3" s="1"/>
  <c r="I35" i="3"/>
  <c r="G35" i="3"/>
  <c r="G34" i="3"/>
  <c r="I34" i="3" s="1"/>
  <c r="G33" i="3"/>
  <c r="I33" i="3" s="1"/>
  <c r="G32" i="3"/>
  <c r="I32" i="3" s="1"/>
  <c r="I31" i="3"/>
  <c r="G31" i="3"/>
  <c r="G30" i="3"/>
  <c r="I30" i="3" s="1"/>
  <c r="G29" i="3"/>
  <c r="I29" i="3" s="1"/>
  <c r="G28" i="3"/>
  <c r="I28" i="3" s="1"/>
  <c r="I27" i="3"/>
  <c r="G27" i="3"/>
  <c r="G26" i="3"/>
  <c r="I26" i="3" s="1"/>
  <c r="G25" i="3"/>
  <c r="I25" i="3" s="1"/>
  <c r="G24" i="3"/>
  <c r="I24" i="3" s="1"/>
  <c r="I23" i="3"/>
  <c r="G23" i="3"/>
  <c r="A23" i="3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G22" i="3"/>
  <c r="I22" i="3" s="1"/>
  <c r="G20" i="3"/>
  <c r="I20" i="3" s="1"/>
  <c r="I19" i="3"/>
  <c r="G19" i="3"/>
  <c r="G18" i="3"/>
  <c r="I18" i="3" s="1"/>
  <c r="I17" i="3"/>
  <c r="G17" i="3"/>
  <c r="G16" i="3"/>
  <c r="I16" i="3" s="1"/>
  <c r="I15" i="3"/>
  <c r="G15" i="3"/>
  <c r="G14" i="3"/>
  <c r="I14" i="3" s="1"/>
  <c r="I13" i="3"/>
  <c r="G13" i="3"/>
  <c r="A13" i="3"/>
  <c r="A14" i="3" s="1"/>
  <c r="A15" i="3" s="1"/>
  <c r="A16" i="3" s="1"/>
  <c r="A17" i="3" s="1"/>
  <c r="A18" i="3" s="1"/>
  <c r="A19" i="3" s="1"/>
  <c r="A20" i="3" s="1"/>
  <c r="G12" i="3"/>
  <c r="I12" i="3" s="1"/>
  <c r="G10" i="3"/>
  <c r="I10" i="3" s="1"/>
  <c r="I9" i="3"/>
  <c r="G9" i="3"/>
  <c r="G8" i="3"/>
  <c r="I8" i="3" s="1"/>
  <c r="I7" i="3"/>
  <c r="G7" i="3"/>
  <c r="A7" i="3"/>
  <c r="A8" i="3" s="1"/>
  <c r="A9" i="3" s="1"/>
  <c r="A10" i="3" s="1"/>
  <c r="G6" i="3"/>
  <c r="I6" i="3" s="1"/>
  <c r="J66" i="2"/>
  <c r="H66" i="2"/>
  <c r="H65" i="2"/>
  <c r="J65" i="2" s="1"/>
  <c r="H64" i="2"/>
  <c r="J64" i="2" s="1"/>
  <c r="H63" i="2"/>
  <c r="J63" i="2" s="1"/>
  <c r="H62" i="2"/>
  <c r="J62" i="2" s="1"/>
  <c r="H61" i="2"/>
  <c r="J61" i="2" s="1"/>
  <c r="J60" i="2"/>
  <c r="H60" i="2"/>
  <c r="H59" i="2"/>
  <c r="J59" i="2" s="1"/>
  <c r="H58" i="2"/>
  <c r="J58" i="2" s="1"/>
  <c r="H57" i="2"/>
  <c r="J57" i="2" s="1"/>
  <c r="H56" i="2"/>
  <c r="J56" i="2" s="1"/>
  <c r="H55" i="2"/>
  <c r="J55" i="2" s="1"/>
  <c r="J54" i="2"/>
  <c r="H54" i="2"/>
  <c r="H53" i="2"/>
  <c r="J53" i="2" s="1"/>
  <c r="H52" i="2"/>
  <c r="J52" i="2" s="1"/>
  <c r="H51" i="2"/>
  <c r="J51" i="2" s="1"/>
  <c r="H50" i="2"/>
  <c r="J50" i="2" s="1"/>
  <c r="H49" i="2"/>
  <c r="J49" i="2" s="1"/>
  <c r="J48" i="2"/>
  <c r="H48" i="2"/>
  <c r="H47" i="2"/>
  <c r="J47" i="2" s="1"/>
  <c r="H46" i="2"/>
  <c r="J46" i="2" s="1"/>
  <c r="H45" i="2"/>
  <c r="J45" i="2" s="1"/>
  <c r="H44" i="2"/>
  <c r="J44" i="2" s="1"/>
  <c r="H43" i="2"/>
  <c r="J43" i="2" s="1"/>
  <c r="J42" i="2"/>
  <c r="H42" i="2"/>
  <c r="H41" i="2"/>
  <c r="J41" i="2" s="1"/>
  <c r="H40" i="2"/>
  <c r="J40" i="2" s="1"/>
  <c r="H39" i="2"/>
  <c r="J39" i="2" s="1"/>
  <c r="H38" i="2"/>
  <c r="J38" i="2" s="1"/>
  <c r="H37" i="2"/>
  <c r="J37" i="2" s="1"/>
  <c r="J36" i="2"/>
  <c r="H36" i="2"/>
  <c r="H35" i="2"/>
  <c r="J35" i="2" s="1"/>
  <c r="H34" i="2"/>
  <c r="J34" i="2" s="1"/>
  <c r="H33" i="2"/>
  <c r="J33" i="2" s="1"/>
  <c r="H32" i="2"/>
  <c r="J32" i="2" s="1"/>
  <c r="H31" i="2"/>
  <c r="J31" i="2" s="1"/>
  <c r="J30" i="2"/>
  <c r="H30" i="2"/>
  <c r="H29" i="2"/>
  <c r="J29" i="2" s="1"/>
  <c r="H28" i="2"/>
  <c r="J28" i="2" s="1"/>
  <c r="H27" i="2"/>
  <c r="J27" i="2" s="1"/>
  <c r="H26" i="2"/>
  <c r="J26" i="2" s="1"/>
  <c r="H25" i="2"/>
  <c r="J25" i="2" s="1"/>
  <c r="J24" i="2"/>
  <c r="H24" i="2"/>
  <c r="H23" i="2"/>
  <c r="J23" i="2" s="1"/>
  <c r="H22" i="2"/>
  <c r="J22" i="2" s="1"/>
  <c r="H21" i="2"/>
  <c r="J21" i="2" s="1"/>
  <c r="H20" i="2"/>
  <c r="J20" i="2" s="1"/>
  <c r="H19" i="2"/>
  <c r="J19" i="2" s="1"/>
  <c r="J18" i="2"/>
  <c r="H18" i="2"/>
  <c r="H17" i="2"/>
  <c r="J17" i="2" s="1"/>
  <c r="H16" i="2"/>
  <c r="J16" i="2" s="1"/>
  <c r="H15" i="2"/>
  <c r="J15" i="2" s="1"/>
  <c r="H14" i="2"/>
  <c r="J14" i="2" s="1"/>
  <c r="H13" i="2"/>
  <c r="J13" i="2" s="1"/>
  <c r="J12" i="2"/>
  <c r="H12" i="2"/>
  <c r="H11" i="2"/>
  <c r="J11" i="2" s="1"/>
  <c r="H10" i="2"/>
  <c r="J10" i="2" s="1"/>
  <c r="H9" i="2"/>
  <c r="J9" i="2" s="1"/>
  <c r="H8" i="2"/>
  <c r="J8" i="2" s="1"/>
  <c r="H7" i="2"/>
  <c r="J7" i="2" s="1"/>
  <c r="J6" i="2"/>
  <c r="H6" i="2"/>
  <c r="H5" i="2"/>
  <c r="J5" i="2" s="1"/>
  <c r="R13" i="18" l="1"/>
  <c r="S13" i="18" s="1"/>
  <c r="T13" i="18" s="1"/>
  <c r="R19" i="18"/>
  <c r="S19" i="18" s="1"/>
  <c r="T19" i="18" s="1"/>
  <c r="R24" i="18"/>
  <c r="S24" i="18" s="1"/>
  <c r="T24" i="18" s="1"/>
  <c r="R30" i="18"/>
  <c r="S30" i="18" s="1"/>
  <c r="T30" i="18" s="1"/>
  <c r="R41" i="18"/>
  <c r="S41" i="18" s="1"/>
  <c r="T41" i="18" s="1"/>
  <c r="R51" i="18"/>
  <c r="S51" i="18" s="1"/>
  <c r="T51" i="18" s="1"/>
  <c r="R3" i="18"/>
  <c r="S3" i="18" s="1"/>
  <c r="T3" i="18" s="1"/>
  <c r="R14" i="18"/>
  <c r="S14" i="18" s="1"/>
  <c r="T14" i="18" s="1"/>
  <c r="R25" i="18"/>
  <c r="S25" i="18" s="1"/>
  <c r="T25" i="18" s="1"/>
  <c r="R31" i="18"/>
  <c r="S31" i="18" s="1"/>
  <c r="T31" i="18" s="1"/>
  <c r="R52" i="18"/>
  <c r="S52" i="18" s="1"/>
  <c r="T52" i="18" s="1"/>
  <c r="R36" i="18"/>
  <c r="S36" i="18" s="1"/>
  <c r="T36" i="18" s="1"/>
  <c r="R42" i="18"/>
  <c r="S42" i="18" s="1"/>
  <c r="T42" i="18" s="1"/>
  <c r="R4" i="18"/>
  <c r="S4" i="18" s="1"/>
  <c r="T4" i="18" s="1"/>
  <c r="R15" i="18"/>
  <c r="S15" i="18" s="1"/>
  <c r="T15" i="18" s="1"/>
  <c r="R26" i="18"/>
  <c r="S26" i="18" s="1"/>
  <c r="T26" i="18" s="1"/>
  <c r="R53" i="18"/>
  <c r="S53" i="18" s="1"/>
  <c r="T53" i="18" s="1"/>
  <c r="R16" i="18"/>
  <c r="S16" i="18" s="1"/>
  <c r="T16" i="18" s="1"/>
  <c r="R27" i="18"/>
  <c r="S27" i="18" s="1"/>
  <c r="T27" i="18" s="1"/>
  <c r="R48" i="18"/>
  <c r="S48" i="18" s="1"/>
  <c r="T48" i="18" s="1"/>
  <c r="R54" i="18"/>
  <c r="S54" i="18" s="1"/>
  <c r="T54" i="18" s="1"/>
  <c r="R28" i="18"/>
  <c r="S28" i="18" s="1"/>
  <c r="T28" i="18" s="1"/>
  <c r="R55" i="18"/>
  <c r="S55" i="18" s="1"/>
  <c r="T55" i="18" s="1"/>
  <c r="R18" i="18"/>
  <c r="S18" i="18" s="1"/>
  <c r="T18" i="18" s="1"/>
  <c r="R29" i="18"/>
  <c r="S29" i="18" s="1"/>
  <c r="T29" i="18" s="1"/>
  <c r="R39" i="18"/>
  <c r="S39" i="18" s="1"/>
  <c r="T39" i="18" s="1"/>
  <c r="H8" i="16"/>
  <c r="H12" i="16"/>
  <c r="H18" i="16"/>
  <c r="H22" i="16"/>
  <c r="H26" i="16"/>
  <c r="H32" i="16"/>
  <c r="H36" i="16"/>
  <c r="H40" i="16"/>
  <c r="H44" i="16"/>
  <c r="H48" i="16"/>
  <c r="H52" i="16"/>
  <c r="H56" i="16"/>
  <c r="H62" i="16"/>
  <c r="H66" i="16"/>
  <c r="H73" i="16"/>
  <c r="H9" i="16"/>
  <c r="H13" i="16"/>
  <c r="H19" i="16"/>
  <c r="H23" i="16"/>
  <c r="H27" i="16"/>
  <c r="H33" i="16"/>
  <c r="H37" i="16"/>
  <c r="H41" i="16"/>
  <c r="H45" i="16"/>
  <c r="H49" i="16"/>
  <c r="H53" i="16"/>
  <c r="H57" i="16"/>
  <c r="H63" i="16"/>
  <c r="H70" i="16"/>
  <c r="H74" i="16"/>
  <c r="H10" i="16"/>
  <c r="H14" i="16"/>
  <c r="H20" i="16"/>
  <c r="H24" i="16"/>
  <c r="H30" i="16"/>
  <c r="H34" i="16"/>
  <c r="H38" i="16"/>
  <c r="H42" i="16"/>
  <c r="H46" i="16"/>
  <c r="H50" i="16"/>
  <c r="H54" i="16"/>
  <c r="H58" i="16"/>
  <c r="H64" i="16"/>
  <c r="H71" i="16"/>
  <c r="H75" i="16"/>
  <c r="G13" i="15"/>
  <c r="G17" i="15"/>
  <c r="G21" i="15"/>
  <c r="G25" i="15"/>
  <c r="G29" i="15"/>
  <c r="G33" i="15"/>
  <c r="G37" i="15"/>
  <c r="G41" i="15"/>
  <c r="G45" i="15"/>
  <c r="G49" i="15"/>
  <c r="G53" i="15"/>
  <c r="G57" i="15"/>
  <c r="G61" i="15"/>
  <c r="G69" i="15"/>
  <c r="I65" i="15"/>
  <c r="G15" i="15"/>
  <c r="G19" i="15"/>
  <c r="G23" i="15"/>
  <c r="G27" i="15"/>
  <c r="G31" i="15"/>
  <c r="G35" i="15"/>
  <c r="G39" i="15"/>
  <c r="G43" i="15"/>
  <c r="G47" i="15"/>
  <c r="G51" i="15"/>
  <c r="G55" i="15"/>
  <c r="G59" i="15"/>
  <c r="G63" i="15"/>
  <c r="G67" i="15"/>
  <c r="G71" i="15"/>
  <c r="G16" i="15"/>
  <c r="G20" i="15"/>
  <c r="G24" i="15"/>
  <c r="G28" i="15"/>
  <c r="G32" i="15"/>
  <c r="G36" i="15"/>
  <c r="I5" i="11"/>
</calcChain>
</file>

<file path=xl/sharedStrings.xml><?xml version="1.0" encoding="utf-8"?>
<sst xmlns="http://schemas.openxmlformats.org/spreadsheetml/2006/main" count="7463" uniqueCount="868">
  <si>
    <t>2010 VSA Sprint Regatta Results</t>
  </si>
  <si>
    <r>
      <t>June 12</t>
    </r>
    <r>
      <rPr>
        <vertAlign val="superscript"/>
        <sz val="11"/>
        <color theme="1"/>
        <rFont val="Calibri"/>
        <family val="2"/>
        <scheme val="minor"/>
      </rPr>
      <t>th</t>
    </r>
    <r>
      <rPr>
        <sz val="11"/>
        <color theme="1"/>
        <rFont val="Calibri"/>
        <family val="2"/>
        <scheme val="minor"/>
      </rPr>
      <t xml:space="preserve"> 2010</t>
    </r>
  </si>
  <si>
    <t>Bilney Trophy</t>
  </si>
  <si>
    <r>
      <t>1</t>
    </r>
    <r>
      <rPr>
        <vertAlign val="superscript"/>
        <sz val="11"/>
        <color theme="1"/>
        <rFont val="Calibri"/>
        <family val="2"/>
        <scheme val="minor"/>
      </rPr>
      <t>St</t>
    </r>
  </si>
  <si>
    <t>Ebony Tsomaropoulos</t>
  </si>
  <si>
    <t xml:space="preserve">Essendon RC </t>
  </si>
  <si>
    <r>
      <t>2</t>
    </r>
    <r>
      <rPr>
        <vertAlign val="superscript"/>
        <sz val="11"/>
        <color theme="1"/>
        <rFont val="Calibri"/>
        <family val="2"/>
        <scheme val="minor"/>
      </rPr>
      <t>nd</t>
    </r>
  </si>
  <si>
    <t xml:space="preserve">Brigitte  Carlile </t>
  </si>
  <si>
    <t>Banks RC</t>
  </si>
  <si>
    <r>
      <t>3</t>
    </r>
    <r>
      <rPr>
        <vertAlign val="superscript"/>
        <sz val="11"/>
        <color theme="1"/>
        <rFont val="Calibri"/>
        <family val="2"/>
        <scheme val="minor"/>
      </rPr>
      <t>rd</t>
    </r>
  </si>
  <si>
    <t>Grace Chesterfield</t>
  </si>
  <si>
    <t>Genazzano</t>
  </si>
  <si>
    <t>Begelhole Trophy</t>
  </si>
  <si>
    <r>
      <t>1</t>
    </r>
    <r>
      <rPr>
        <vertAlign val="superscript"/>
        <sz val="11"/>
        <color theme="1"/>
        <rFont val="Calibri"/>
        <family val="2"/>
        <scheme val="minor"/>
      </rPr>
      <t>st</t>
    </r>
  </si>
  <si>
    <t xml:space="preserve">Simon Booth </t>
  </si>
  <si>
    <t>MUBC</t>
  </si>
  <si>
    <r>
      <t>2</t>
    </r>
    <r>
      <rPr>
        <vertAlign val="superscript"/>
        <sz val="11"/>
        <color theme="1"/>
        <rFont val="Calibri"/>
        <family val="2"/>
        <scheme val="minor"/>
      </rPr>
      <t>nd</t>
    </r>
    <r>
      <rPr>
        <sz val="11"/>
        <color theme="1"/>
        <rFont val="Calibri"/>
        <family val="2"/>
        <scheme val="minor"/>
      </rPr>
      <t xml:space="preserve"> </t>
    </r>
  </si>
  <si>
    <t>Will Day</t>
  </si>
  <si>
    <t>Nagambie RC</t>
  </si>
  <si>
    <r>
      <t>3</t>
    </r>
    <r>
      <rPr>
        <vertAlign val="superscript"/>
        <sz val="11"/>
        <color theme="1"/>
        <rFont val="Calibri"/>
        <family val="2"/>
        <scheme val="minor"/>
      </rPr>
      <t>rd</t>
    </r>
    <r>
      <rPr>
        <sz val="11"/>
        <color theme="1"/>
        <rFont val="Calibri"/>
        <family val="2"/>
        <scheme val="minor"/>
      </rPr>
      <t xml:space="preserve"> </t>
    </r>
  </si>
  <si>
    <t>Berty Day</t>
  </si>
  <si>
    <r>
      <t>4</t>
    </r>
    <r>
      <rPr>
        <vertAlign val="superscript"/>
        <sz val="11"/>
        <color theme="1"/>
        <rFont val="Calibri"/>
        <family val="2"/>
        <scheme val="minor"/>
      </rPr>
      <t>th</t>
    </r>
  </si>
  <si>
    <t>DanTrayanovski</t>
  </si>
  <si>
    <t>Round the Island 2010</t>
  </si>
  <si>
    <t>Thursday, 3 June 2010</t>
  </si>
  <si>
    <t xml:space="preserve">Distance </t>
  </si>
  <si>
    <t xml:space="preserve">Prog  Base </t>
  </si>
  <si>
    <t xml:space="preserve">Age </t>
  </si>
  <si>
    <t>* Base is equal to world best time over 2k for Junior and Open</t>
  </si>
  <si>
    <t>Place</t>
  </si>
  <si>
    <t>Bow  #</t>
  </si>
  <si>
    <t>Club</t>
  </si>
  <si>
    <t>Category</t>
  </si>
  <si>
    <t>Sculler</t>
  </si>
  <si>
    <t>Time Started</t>
  </si>
  <si>
    <t>Time</t>
  </si>
  <si>
    <t>M/Sec</t>
  </si>
  <si>
    <t>Prog %</t>
  </si>
  <si>
    <t>Age</t>
  </si>
  <si>
    <t>and 1k for Masters.</t>
  </si>
  <si>
    <t>1st</t>
  </si>
  <si>
    <t>MBB</t>
  </si>
  <si>
    <t>Whiting, John</t>
  </si>
  <si>
    <t>2nd</t>
  </si>
  <si>
    <t>Antonie, Peter</t>
  </si>
  <si>
    <t>3rd</t>
  </si>
  <si>
    <t>Haslam, Geoff</t>
  </si>
  <si>
    <t>Note classes are on second worksheet.</t>
  </si>
  <si>
    <t>4th</t>
  </si>
  <si>
    <t>Powerhouse</t>
  </si>
  <si>
    <t>O'Connor - Smith, Shane</t>
  </si>
  <si>
    <t>5th</t>
  </si>
  <si>
    <t>McKeand, John</t>
  </si>
  <si>
    <t>6th</t>
  </si>
  <si>
    <t>Wood, Tom</t>
  </si>
  <si>
    <t>7th</t>
  </si>
  <si>
    <t>Rees, Geoffrey</t>
  </si>
  <si>
    <t>8th</t>
  </si>
  <si>
    <t>Golding, Sam</t>
  </si>
  <si>
    <t>9th</t>
  </si>
  <si>
    <t>Meyer, Carl</t>
  </si>
  <si>
    <t>10th</t>
  </si>
  <si>
    <t>Mercantile</t>
  </si>
  <si>
    <t>WBB</t>
  </si>
  <si>
    <t>Selby Smith, Robyn</t>
  </si>
  <si>
    <t>11th</t>
  </si>
  <si>
    <t>MRC</t>
  </si>
  <si>
    <t>Bridgeford, Paul (Hound)</t>
  </si>
  <si>
    <t>12th</t>
  </si>
  <si>
    <t>Gould, Sue</t>
  </si>
  <si>
    <t>13th</t>
  </si>
  <si>
    <t>Banks</t>
  </si>
  <si>
    <t>Reynolds, Philip</t>
  </si>
  <si>
    <t>14th</t>
  </si>
  <si>
    <t>Nicholson, Peter</t>
  </si>
  <si>
    <t>15th</t>
  </si>
  <si>
    <t>Costaras, George</t>
  </si>
  <si>
    <t>16th</t>
  </si>
  <si>
    <t>Nagambie</t>
  </si>
  <si>
    <t>Day, Will</t>
  </si>
  <si>
    <t>17th</t>
  </si>
  <si>
    <t>Day, Berty</t>
  </si>
  <si>
    <t>18th</t>
  </si>
  <si>
    <t>Cornwell, Michael</t>
  </si>
  <si>
    <t>19th</t>
  </si>
  <si>
    <t>Cooke, Carol</t>
  </si>
  <si>
    <t>20th</t>
  </si>
  <si>
    <t>YYRC</t>
  </si>
  <si>
    <t>Kinch, Edward</t>
  </si>
  <si>
    <t>21st</t>
  </si>
  <si>
    <t>Strain, Lisa</t>
  </si>
  <si>
    <t>22nd</t>
  </si>
  <si>
    <t>Richmond</t>
  </si>
  <si>
    <t>Button, Rachael</t>
  </si>
  <si>
    <t>23rd</t>
  </si>
  <si>
    <t>Barber, Ashley</t>
  </si>
  <si>
    <t>24th</t>
  </si>
  <si>
    <t>Yann, Michelle</t>
  </si>
  <si>
    <t>25th</t>
  </si>
  <si>
    <t>Spiteri, Timothy</t>
  </si>
  <si>
    <t>26th</t>
  </si>
  <si>
    <t>Booth, Simon</t>
  </si>
  <si>
    <t>27th</t>
  </si>
  <si>
    <t>Trayanovski, Daniel</t>
  </si>
  <si>
    <t>28th</t>
  </si>
  <si>
    <t>Critchell, Stuart (Hare)</t>
  </si>
  <si>
    <t>29th</t>
  </si>
  <si>
    <t>Smith, Louise</t>
  </si>
  <si>
    <t>30th</t>
  </si>
  <si>
    <t>Usher, Shane</t>
  </si>
  <si>
    <t>31st</t>
  </si>
  <si>
    <t>Jones, Chris</t>
  </si>
  <si>
    <t>32nd</t>
  </si>
  <si>
    <t>Ball HS</t>
  </si>
  <si>
    <t>Jeffery, Peter</t>
  </si>
  <si>
    <t>33rd</t>
  </si>
  <si>
    <t>Yates, David</t>
  </si>
  <si>
    <t>34th</t>
  </si>
  <si>
    <t>Hawthorn</t>
  </si>
  <si>
    <t>Freeland-Small, Pat</t>
  </si>
  <si>
    <t>35th</t>
  </si>
  <si>
    <t>Essendon</t>
  </si>
  <si>
    <t>Tsomaropoulos, Ebony</t>
  </si>
  <si>
    <t>36th</t>
  </si>
  <si>
    <t>Barber, Grahame</t>
  </si>
  <si>
    <t>37th</t>
  </si>
  <si>
    <t>Curline, Justine</t>
  </si>
  <si>
    <t>38th</t>
  </si>
  <si>
    <t>Sweeney, Barry</t>
  </si>
  <si>
    <t>39th</t>
  </si>
  <si>
    <t>Kovacs, Andrew</t>
  </si>
  <si>
    <t>40th</t>
  </si>
  <si>
    <t>Yongyao, Alan Cheng</t>
  </si>
  <si>
    <t>41st</t>
  </si>
  <si>
    <t>LaTrobe</t>
  </si>
  <si>
    <t>McGrath, James</t>
  </si>
  <si>
    <t>42nd</t>
  </si>
  <si>
    <t>Maguire, Jonathan</t>
  </si>
  <si>
    <t>43rd</t>
  </si>
  <si>
    <t>Wilmshurst, Robyn</t>
  </si>
  <si>
    <t>44th</t>
  </si>
  <si>
    <t>Young, Rob</t>
  </si>
  <si>
    <t>45th</t>
  </si>
  <si>
    <t>Hall, Nick</t>
  </si>
  <si>
    <t>46th</t>
  </si>
  <si>
    <t>Roberts, Greg</t>
  </si>
  <si>
    <t>47th</t>
  </si>
  <si>
    <t>MGS</t>
  </si>
  <si>
    <t>van Veenendaal, Nick</t>
  </si>
  <si>
    <t>48th</t>
  </si>
  <si>
    <t>Footscray</t>
  </si>
  <si>
    <t>Ashley, Low</t>
  </si>
  <si>
    <t>49th</t>
  </si>
  <si>
    <t>Stange, Wayne</t>
  </si>
  <si>
    <t>50th</t>
  </si>
  <si>
    <t>Brady-Welsh, Ruby</t>
  </si>
  <si>
    <t>51st</t>
  </si>
  <si>
    <t>Carlile, Brigette</t>
  </si>
  <si>
    <t>52nd</t>
  </si>
  <si>
    <t>Cooper, Brynley</t>
  </si>
  <si>
    <t>53rd</t>
  </si>
  <si>
    <t>Jeffery, Matt</t>
  </si>
  <si>
    <t>54th</t>
  </si>
  <si>
    <t>Cornwell, Anna</t>
  </si>
  <si>
    <t>55th</t>
  </si>
  <si>
    <t>Dutton, John</t>
  </si>
  <si>
    <t>56th</t>
  </si>
  <si>
    <t>Caulfield GS</t>
  </si>
  <si>
    <t>Conron, Harriet</t>
  </si>
  <si>
    <t>57th</t>
  </si>
  <si>
    <t>AMC</t>
  </si>
  <si>
    <t>Donovan, Michael</t>
  </si>
  <si>
    <t>58th</t>
  </si>
  <si>
    <t>Mead, Scott</t>
  </si>
  <si>
    <t>59th</t>
  </si>
  <si>
    <t>APSM</t>
  </si>
  <si>
    <t>Jenner, Davina</t>
  </si>
  <si>
    <t>60th</t>
  </si>
  <si>
    <t>Knights, Cecile</t>
  </si>
  <si>
    <t>61st</t>
  </si>
  <si>
    <t>Stracke, Michael</t>
  </si>
  <si>
    <t>62nd</t>
  </si>
  <si>
    <t>Webley, Emma</t>
  </si>
  <si>
    <t xml:space="preserve">Prog  Base* </t>
  </si>
  <si>
    <t>Junior Men</t>
  </si>
  <si>
    <t>Open Men</t>
  </si>
  <si>
    <t>Masters Men</t>
  </si>
  <si>
    <t>Junior Women</t>
  </si>
  <si>
    <t>Open Women</t>
  </si>
  <si>
    <t>Masters Women</t>
  </si>
  <si>
    <t>Albert Park Grand Prix</t>
  </si>
  <si>
    <t>Results</t>
  </si>
  <si>
    <t>Bow</t>
  </si>
  <si>
    <t>Stroke</t>
  </si>
  <si>
    <t>Split 1</t>
  </si>
  <si>
    <t>autowinner</t>
  </si>
  <si>
    <t>Fastest MBB of 22</t>
  </si>
  <si>
    <t>Antonie, peter</t>
  </si>
  <si>
    <t>Ranger, Joshua</t>
  </si>
  <si>
    <t>Jolly, David</t>
  </si>
  <si>
    <t>Y Rowing</t>
  </si>
  <si>
    <t>Stone, Nicola</t>
  </si>
  <si>
    <t>Fastest WBB of 9</t>
  </si>
  <si>
    <t>McSweeney, Paul</t>
  </si>
  <si>
    <t>Ferguson, Paul</t>
  </si>
  <si>
    <t>Grant, Warwick</t>
  </si>
  <si>
    <t>Rickards, Jenny</t>
  </si>
  <si>
    <t>Weatherly, James</t>
  </si>
  <si>
    <t>Lazarus, Eleanor</t>
  </si>
  <si>
    <t>Carrigy, Erin</t>
  </si>
  <si>
    <t>Van Apeldoorn, Hank</t>
  </si>
  <si>
    <t>WTB</t>
  </si>
  <si>
    <t>Lynch, Mary-Jo</t>
  </si>
  <si>
    <t>Fastest WTB of 2</t>
  </si>
  <si>
    <t>Benson, Peter</t>
  </si>
  <si>
    <t>Hogg, Zoe</t>
  </si>
  <si>
    <t xml:space="preserve"> - </t>
  </si>
  <si>
    <t>Split 2</t>
  </si>
  <si>
    <t xml:space="preserve">2010 VSA Winter Sculling Series </t>
  </si>
  <si>
    <t xml:space="preserve">Round 1 </t>
  </si>
  <si>
    <t>June 26th</t>
  </si>
  <si>
    <t>R1</t>
  </si>
  <si>
    <t>No</t>
  </si>
  <si>
    <t>Herald Shield</t>
  </si>
  <si>
    <t>Class</t>
  </si>
  <si>
    <t>Base</t>
  </si>
  <si>
    <t>Off at</t>
  </si>
  <si>
    <t>Finish</t>
  </si>
  <si>
    <t>Elapse</t>
  </si>
  <si>
    <t>Martin, Peter</t>
  </si>
  <si>
    <t>Taylor, William</t>
  </si>
  <si>
    <t>Wren, Tom</t>
  </si>
  <si>
    <t>Caulfield</t>
  </si>
  <si>
    <t>Saul, Richard</t>
  </si>
  <si>
    <t>Marziale, Vincent</t>
  </si>
  <si>
    <t>R2</t>
  </si>
  <si>
    <t>Stokes Salver</t>
  </si>
  <si>
    <t>Murray, Lynne</t>
  </si>
  <si>
    <t>Browne, Carolyn</t>
  </si>
  <si>
    <t>Goss, Geraldine</t>
  </si>
  <si>
    <t>Thorbecke, Annemieke</t>
  </si>
  <si>
    <t>R3</t>
  </si>
  <si>
    <t>Woodford, Anthony</t>
  </si>
  <si>
    <t>Carding, Jevon</t>
  </si>
  <si>
    <t>Michelmore, John</t>
  </si>
  <si>
    <t>Kaissidis, Nick</t>
  </si>
  <si>
    <t>R4</t>
  </si>
  <si>
    <t>Macartney, Judy</t>
  </si>
  <si>
    <t>Trembearth, Lucy</t>
  </si>
  <si>
    <t>Yann, Jenny</t>
  </si>
  <si>
    <t>Greer, Allanah</t>
  </si>
  <si>
    <t>Nutter, Felicity</t>
  </si>
  <si>
    <t>DNS</t>
  </si>
  <si>
    <t>R5</t>
  </si>
  <si>
    <t>McLaughlin, Emma</t>
  </si>
  <si>
    <t>Rathgeber, Genevieve</t>
  </si>
  <si>
    <t>Herkess, Lauren</t>
  </si>
  <si>
    <t>R6</t>
  </si>
  <si>
    <t>Fischmann, Glenn</t>
  </si>
  <si>
    <t>Other</t>
  </si>
  <si>
    <t>Cooper, Craig</t>
  </si>
  <si>
    <t>Rechner, Philip</t>
  </si>
  <si>
    <t>Hills, Jeff</t>
  </si>
  <si>
    <t>R7</t>
  </si>
  <si>
    <t>Dennis Cup</t>
  </si>
  <si>
    <t>Pullin, Geoff</t>
  </si>
  <si>
    <t>MTB</t>
  </si>
  <si>
    <t>L'Huillier, Sam</t>
  </si>
  <si>
    <t>RSV</t>
  </si>
  <si>
    <t>Rogers, Tony</t>
  </si>
  <si>
    <t>McCormack, Sebastian</t>
  </si>
  <si>
    <t>Wooloongoon</t>
  </si>
  <si>
    <t>Bell, Josh</t>
  </si>
  <si>
    <t>Thomson, Nathan</t>
  </si>
  <si>
    <t>Carew, Peter</t>
  </si>
  <si>
    <t>R8</t>
  </si>
  <si>
    <t>Reynolds, Angus</t>
  </si>
  <si>
    <t>Paule, Brendan</t>
  </si>
  <si>
    <t>McKinnon, Lachie</t>
  </si>
  <si>
    <t>Thompson, Ian</t>
  </si>
  <si>
    <t>Kenyon-Smith, Tim</t>
  </si>
  <si>
    <t>R9</t>
  </si>
  <si>
    <t>Morgan, Nicholas</t>
  </si>
  <si>
    <t>Low, Ashley</t>
  </si>
  <si>
    <t>Critchell, Stuart</t>
  </si>
  <si>
    <t>Butcher, Gary</t>
  </si>
  <si>
    <t>R10</t>
  </si>
  <si>
    <t>Prince, Rick</t>
  </si>
  <si>
    <t>Ross, Murray</t>
  </si>
  <si>
    <t>R11</t>
  </si>
  <si>
    <t>Yann, Warren</t>
  </si>
  <si>
    <t>Browne, Peter</t>
  </si>
  <si>
    <t>Riddell, Scott</t>
  </si>
  <si>
    <t>Lobo, Sheldon</t>
  </si>
  <si>
    <t>MHS</t>
  </si>
  <si>
    <t>Allardice, Matthew</t>
  </si>
  <si>
    <t>R12</t>
  </si>
  <si>
    <t>O'brien, David</t>
  </si>
  <si>
    <t>Carrum</t>
  </si>
  <si>
    <t xml:space="preserve">O'Connor-Smith, Shane </t>
  </si>
  <si>
    <t>R13</t>
  </si>
  <si>
    <t>Dixon, Penny</t>
  </si>
  <si>
    <t>Bilston-Gourley, Bronte</t>
  </si>
  <si>
    <t>McGauran, Monica</t>
  </si>
  <si>
    <t>R14</t>
  </si>
  <si>
    <t>Morrison, Kerry</t>
  </si>
  <si>
    <t>Kilby, Jenn</t>
  </si>
  <si>
    <t>Frost, Vicki</t>
  </si>
  <si>
    <t>Chesterfield, Grace</t>
  </si>
  <si>
    <t>Whiting, Pamela</t>
  </si>
  <si>
    <t>Madigan, Elsie</t>
  </si>
  <si>
    <t>R 15</t>
  </si>
  <si>
    <t>Barnes, Jay</t>
  </si>
  <si>
    <t>Van Veenendaal, Nicholas</t>
  </si>
  <si>
    <t xml:space="preserve">Jenner, Gavin </t>
  </si>
  <si>
    <t>R 16</t>
  </si>
  <si>
    <t>Baker, Tom</t>
  </si>
  <si>
    <t>Ramsbottom Trophy</t>
  </si>
  <si>
    <t>R 17</t>
  </si>
  <si>
    <t>McPherson, Emily</t>
  </si>
  <si>
    <t>Strathcona</t>
  </si>
  <si>
    <t>Woods, Emma</t>
  </si>
  <si>
    <t>Daly, Richella</t>
  </si>
  <si>
    <t>Round 2</t>
  </si>
  <si>
    <t>RESULTS</t>
  </si>
  <si>
    <t>MacKinnon, Lachlan</t>
  </si>
  <si>
    <t>Thyer, James</t>
  </si>
  <si>
    <t>Carey</t>
  </si>
  <si>
    <t>McSweeney, Ellen</t>
  </si>
  <si>
    <t>McDonald, Sharon</t>
  </si>
  <si>
    <t>O'Brien, David</t>
  </si>
  <si>
    <t>Weston, Graeme</t>
  </si>
  <si>
    <t>Anderson, Lucy</t>
  </si>
  <si>
    <t>Tait, Gary</t>
  </si>
  <si>
    <t>Barr, Lauren</t>
  </si>
  <si>
    <t>Varney, Robyn</t>
  </si>
  <si>
    <t xml:space="preserve">Caulfield </t>
  </si>
  <si>
    <t>Le Roux, Pam</t>
  </si>
  <si>
    <t>Matthies, Jennifer</t>
  </si>
  <si>
    <t>Mollard, Tahlia</t>
  </si>
  <si>
    <t>Bridgeford, Paul</t>
  </si>
  <si>
    <t>Tangey, Scott</t>
  </si>
  <si>
    <t>R15</t>
  </si>
  <si>
    <t>Sullivan, Daniel</t>
  </si>
  <si>
    <t>Tan, Bevan</t>
  </si>
  <si>
    <t>Jenner, Gavin</t>
  </si>
  <si>
    <t>Lowe, Geoff</t>
  </si>
  <si>
    <t>Love, Jim</t>
  </si>
  <si>
    <t>Round 3</t>
  </si>
  <si>
    <t>H1</t>
  </si>
  <si>
    <t>H2</t>
  </si>
  <si>
    <t>H3</t>
  </si>
  <si>
    <t>H4</t>
  </si>
  <si>
    <t>DNF</t>
  </si>
  <si>
    <t>H5</t>
  </si>
  <si>
    <t>33 **</t>
  </si>
  <si>
    <t>Rechner, Philipp</t>
  </si>
  <si>
    <t>**</t>
  </si>
  <si>
    <t>Sculler moved from assigned heat.  Finish time adjusted due to incorrect handicap.</t>
  </si>
  <si>
    <t>H6</t>
  </si>
  <si>
    <t>42 **</t>
  </si>
  <si>
    <t>Sculler moved from assigned heat.  No adjustment required.  Started on correct handicap.</t>
  </si>
  <si>
    <t>H7</t>
  </si>
  <si>
    <t>53 **</t>
  </si>
  <si>
    <t>H8</t>
  </si>
  <si>
    <t>Charziyakoumis, Jack</t>
  </si>
  <si>
    <t>SCRATCHED</t>
  </si>
  <si>
    <t>H9</t>
  </si>
  <si>
    <t>Smoley, James</t>
  </si>
  <si>
    <t>H10</t>
  </si>
  <si>
    <t>H11</t>
  </si>
  <si>
    <t>H12</t>
  </si>
  <si>
    <t>74 **</t>
  </si>
  <si>
    <t>H13</t>
  </si>
  <si>
    <t>127 **</t>
  </si>
  <si>
    <t>H14</t>
  </si>
  <si>
    <t>Round 4</t>
  </si>
  <si>
    <t>Revised Sunday 18 July at 5pm</t>
  </si>
  <si>
    <t>Colman, William</t>
  </si>
  <si>
    <t>Burraston, Yasmin</t>
  </si>
  <si>
    <t>O'Connor, Sue</t>
  </si>
  <si>
    <t>Gallogly, Alan</t>
  </si>
  <si>
    <t>Brand, Joel</t>
  </si>
  <si>
    <t>Breeze, Ryan</t>
  </si>
  <si>
    <t>H15</t>
  </si>
  <si>
    <t>Chatziyakoumis, Jack</t>
  </si>
  <si>
    <t>H16</t>
  </si>
  <si>
    <t>Round 5</t>
  </si>
  <si>
    <t>Campbell, Ashley</t>
  </si>
  <si>
    <t>Bairstow, Angus</t>
  </si>
  <si>
    <t>Keenan, Simon</t>
  </si>
  <si>
    <t>Montgomery, Patsy</t>
  </si>
  <si>
    <t xml:space="preserve">RESULTS </t>
  </si>
  <si>
    <t>Round 6</t>
  </si>
  <si>
    <t>Ramsbottom Trophy Final</t>
  </si>
  <si>
    <t>Elapsed</t>
  </si>
  <si>
    <t>Dennis Cup Final</t>
  </si>
  <si>
    <t>Carew, peter</t>
  </si>
  <si>
    <t xml:space="preserve">Noonan Cup H1 </t>
  </si>
  <si>
    <t>Goldfinger, Sam</t>
  </si>
  <si>
    <t>Carter, Paul</t>
  </si>
  <si>
    <t>Melbourne Mug</t>
  </si>
  <si>
    <t>raced later</t>
  </si>
  <si>
    <t>Melbourne Cup</t>
  </si>
  <si>
    <t>Herald Shield Final</t>
  </si>
  <si>
    <t>Bingham, Jennifer</t>
  </si>
  <si>
    <t>Powerless YY Cup Cup</t>
  </si>
  <si>
    <t>Noonan Cup H2</t>
  </si>
  <si>
    <t>Fisher, Ben</t>
  </si>
  <si>
    <t>Noonan Cup H3</t>
  </si>
  <si>
    <t>Rowlands, Hamish</t>
  </si>
  <si>
    <t>Alexander, Stuart</t>
  </si>
  <si>
    <t>McKenzie, Lachie</t>
  </si>
  <si>
    <t>Poulter, Michael</t>
  </si>
  <si>
    <t>Noonan Cup H4</t>
  </si>
  <si>
    <t>Mitchell, Ian</t>
  </si>
  <si>
    <t>Brown, Simon</t>
  </si>
  <si>
    <t>Meads, Scott</t>
  </si>
  <si>
    <t>Sibillin, Olivia</t>
  </si>
  <si>
    <t>H17</t>
  </si>
  <si>
    <t>Brown, Alexandra</t>
  </si>
  <si>
    <t>H18</t>
  </si>
  <si>
    <t>Stokes Salver Final</t>
  </si>
  <si>
    <t>H19</t>
  </si>
  <si>
    <t>Noonan Cup Final</t>
  </si>
  <si>
    <t>Rees, Geoff</t>
  </si>
  <si>
    <t>Trayanovski, Dan</t>
  </si>
  <si>
    <t xml:space="preserve">VSA Handicap Series </t>
  </si>
  <si>
    <t>Points Score</t>
  </si>
  <si>
    <t>Name</t>
  </si>
  <si>
    <t>Points</t>
  </si>
  <si>
    <t>Progressive</t>
  </si>
  <si>
    <t>Final</t>
  </si>
  <si>
    <t>Rnd 1</t>
  </si>
  <si>
    <t>Rnd 2</t>
  </si>
  <si>
    <t>after Rnd 2</t>
  </si>
  <si>
    <t>Rnd 3</t>
  </si>
  <si>
    <t>after Rnd3</t>
  </si>
  <si>
    <t>Rnd 4</t>
  </si>
  <si>
    <t>after Rnd 4</t>
  </si>
  <si>
    <t>Rnd 5</t>
  </si>
  <si>
    <t>after Rnd 5</t>
  </si>
  <si>
    <t>Rnd 6</t>
  </si>
  <si>
    <t>after Rnd 6</t>
  </si>
  <si>
    <t>Herald winner</t>
  </si>
  <si>
    <t>Equal Winner</t>
  </si>
  <si>
    <t>Dennis Cup winner</t>
  </si>
  <si>
    <t>Ramsbottom Trophy winner</t>
  </si>
  <si>
    <t>VSA Head of the Maribyrnong</t>
  </si>
  <si>
    <t>Saturday, 7 August 2010</t>
  </si>
  <si>
    <t>Position</t>
  </si>
  <si>
    <t>Bow Number</t>
  </si>
  <si>
    <t>Barwon</t>
  </si>
  <si>
    <t>Penning, Scott</t>
  </si>
  <si>
    <t>antonie, peter</t>
  </si>
  <si>
    <t>SAUL, Richard</t>
  </si>
  <si>
    <t>Nugent, William</t>
  </si>
  <si>
    <t>Wright, Tim</t>
  </si>
  <si>
    <t>Juzefowicz, Tim</t>
  </si>
  <si>
    <t>Colac</t>
  </si>
  <si>
    <t>Heaton Harris, Michael</t>
  </si>
  <si>
    <t>Rechner, Phillip</t>
  </si>
  <si>
    <t>Walker, Jeff</t>
  </si>
  <si>
    <t>Cleary, Jen</t>
  </si>
  <si>
    <t>Baltutis, Roland</t>
  </si>
  <si>
    <t>Cardinal</t>
  </si>
  <si>
    <t>Wright, Philip</t>
  </si>
  <si>
    <t>Blythe, Courtney</t>
  </si>
  <si>
    <t>CBRC</t>
  </si>
  <si>
    <t>Hall, Rod</t>
  </si>
  <si>
    <t>Crust, Anthony</t>
  </si>
  <si>
    <t>Wigglesworth, Alex</t>
  </si>
  <si>
    <t>2010  Head of the Maribyrnong</t>
  </si>
  <si>
    <t xml:space="preserve"> </t>
  </si>
  <si>
    <t>weather:</t>
  </si>
  <si>
    <t>calm</t>
  </si>
  <si>
    <t>against tide</t>
  </si>
  <si>
    <t xml:space="preserve">Actual </t>
  </si>
  <si>
    <t xml:space="preserve"> 500m</t>
  </si>
  <si>
    <t>prog.base</t>
  </si>
  <si>
    <t>prog %</t>
  </si>
  <si>
    <t>Speed</t>
  </si>
  <si>
    <t>pace</t>
  </si>
  <si>
    <t>2k</t>
  </si>
  <si>
    <t>M40</t>
  </si>
  <si>
    <t>M52</t>
  </si>
  <si>
    <t>W60</t>
  </si>
  <si>
    <t>M54</t>
  </si>
  <si>
    <t>M62</t>
  </si>
  <si>
    <t>Open</t>
  </si>
  <si>
    <t>M56</t>
  </si>
  <si>
    <t>M59</t>
  </si>
  <si>
    <t>M38</t>
  </si>
  <si>
    <t>W61</t>
  </si>
  <si>
    <t>W48</t>
  </si>
  <si>
    <t>M61</t>
  </si>
  <si>
    <t>M51</t>
  </si>
  <si>
    <t>Heaton-Harris, Michael</t>
  </si>
  <si>
    <t>M53</t>
  </si>
  <si>
    <t>M48</t>
  </si>
  <si>
    <t>M64</t>
  </si>
  <si>
    <t>Penning Scott</t>
  </si>
  <si>
    <t>M18</t>
  </si>
  <si>
    <t>W17</t>
  </si>
  <si>
    <t>W16</t>
  </si>
  <si>
    <t>W66</t>
  </si>
  <si>
    <t>Barnes,Jay</t>
  </si>
  <si>
    <t>M16</t>
  </si>
  <si>
    <t>M39</t>
  </si>
  <si>
    <t>W59</t>
  </si>
  <si>
    <t>M49</t>
  </si>
  <si>
    <t>M63</t>
  </si>
  <si>
    <t>M17</t>
  </si>
  <si>
    <t>M15</t>
  </si>
  <si>
    <t>M67</t>
  </si>
  <si>
    <t>1k</t>
  </si>
  <si>
    <t>MENS OPEN</t>
  </si>
  <si>
    <t>MENS JUNIOR</t>
  </si>
  <si>
    <t>MENS MASTERS</t>
  </si>
  <si>
    <t>WOMENS JUNIOR</t>
  </si>
  <si>
    <t>WOMENS MASTERS</t>
  </si>
  <si>
    <t>BOAT NUMBER</t>
  </si>
  <si>
    <t>FIRST</t>
  </si>
  <si>
    <t>SURNAME</t>
  </si>
  <si>
    <t>BOAT TYPE</t>
  </si>
  <si>
    <t>PROGNOSTIC RATING</t>
  </si>
  <si>
    <t>start order</t>
  </si>
  <si>
    <t>HOUR</t>
  </si>
  <si>
    <t>MIN</t>
  </si>
  <si>
    <t>SEC</t>
  </si>
  <si>
    <t>PT SEC</t>
  </si>
  <si>
    <t>ACTUAL START TIME</t>
  </si>
  <si>
    <t>FINISH ORDER</t>
  </si>
  <si>
    <t>FINISH TIME</t>
  </si>
  <si>
    <t>RACE TIME</t>
  </si>
  <si>
    <t>RACE PACE</t>
  </si>
  <si>
    <t>% PROGNOSTICS</t>
  </si>
  <si>
    <t>Shane</t>
  </si>
  <si>
    <t>O'Connor-Smith</t>
  </si>
  <si>
    <t>Racing</t>
  </si>
  <si>
    <t>Scott</t>
  </si>
  <si>
    <t>Penning</t>
  </si>
  <si>
    <t>racing</t>
  </si>
  <si>
    <t>M1X</t>
  </si>
  <si>
    <t>Marcus</t>
  </si>
  <si>
    <t>Tomczak</t>
  </si>
  <si>
    <t>Will</t>
  </si>
  <si>
    <t>Day</t>
  </si>
  <si>
    <t>JM1X</t>
  </si>
  <si>
    <t>Richard</t>
  </si>
  <si>
    <t>SAUL</t>
  </si>
  <si>
    <t>Tim</t>
  </si>
  <si>
    <t>Wright</t>
  </si>
  <si>
    <t>Jay</t>
  </si>
  <si>
    <t>Barnes</t>
  </si>
  <si>
    <t>John</t>
  </si>
  <si>
    <t>Whiting</t>
  </si>
  <si>
    <t>Geoff</t>
  </si>
  <si>
    <t>Haslam</t>
  </si>
  <si>
    <t>Mark</t>
  </si>
  <si>
    <t>Baxter</t>
  </si>
  <si>
    <t>M50</t>
  </si>
  <si>
    <t>Adam</t>
  </si>
  <si>
    <t>Morgan</t>
  </si>
  <si>
    <t>M32</t>
  </si>
  <si>
    <t>Michael</t>
  </si>
  <si>
    <t>Heaton-Harris</t>
  </si>
  <si>
    <t>Peter</t>
  </si>
  <si>
    <t>Searle</t>
  </si>
  <si>
    <t>Cornwell</t>
  </si>
  <si>
    <t>Paul</t>
  </si>
  <si>
    <t>McSweeney</t>
  </si>
  <si>
    <t>M66</t>
  </si>
  <si>
    <t>Regina</t>
  </si>
  <si>
    <t>Kennedy</t>
  </si>
  <si>
    <t>W1X</t>
  </si>
  <si>
    <t>Jeffery</t>
  </si>
  <si>
    <t>Tom</t>
  </si>
  <si>
    <t>Wood</t>
  </si>
  <si>
    <t>Carl</t>
  </si>
  <si>
    <t>William</t>
  </si>
  <si>
    <t>Taylor</t>
  </si>
  <si>
    <t>Jennifer</t>
  </si>
  <si>
    <t>Cleary</t>
  </si>
  <si>
    <t>JF1X</t>
  </si>
  <si>
    <t>Philip</t>
  </si>
  <si>
    <t>Rechner</t>
  </si>
  <si>
    <t>Ian</t>
  </si>
  <si>
    <t>Bridgland</t>
  </si>
  <si>
    <t>M58</t>
  </si>
  <si>
    <t>Ferguson</t>
  </si>
  <si>
    <t>Graeme</t>
  </si>
  <si>
    <t>Smith</t>
  </si>
  <si>
    <t>Bridgeford</t>
  </si>
  <si>
    <t>M65</t>
  </si>
  <si>
    <t>Barry</t>
  </si>
  <si>
    <t>Sweeney</t>
  </si>
  <si>
    <t>Nicholson</t>
  </si>
  <si>
    <t>Courtney</t>
  </si>
  <si>
    <t>Blythe</t>
  </si>
  <si>
    <t>Martin</t>
  </si>
  <si>
    <t>M41</t>
  </si>
  <si>
    <t>Joseph</t>
  </si>
  <si>
    <t>Dingle</t>
  </si>
  <si>
    <t>Pamela</t>
  </si>
  <si>
    <t>David</t>
  </si>
  <si>
    <t>McPherson</t>
  </si>
  <si>
    <t>TUB</t>
  </si>
  <si>
    <t>M45</t>
  </si>
  <si>
    <t>Neil</t>
  </si>
  <si>
    <t>Fletcher</t>
  </si>
  <si>
    <t>Rene</t>
  </si>
  <si>
    <t>Perkins</t>
  </si>
  <si>
    <t>Wayne</t>
  </si>
  <si>
    <t>Stange</t>
  </si>
  <si>
    <t>Ross</t>
  </si>
  <si>
    <t>George</t>
  </si>
  <si>
    <t>Phil</t>
  </si>
  <si>
    <t>Ryan</t>
  </si>
  <si>
    <t>M46</t>
  </si>
  <si>
    <t>Sue</t>
  </si>
  <si>
    <t>Gould</t>
  </si>
  <si>
    <t>Craig</t>
  </si>
  <si>
    <t>Cooper</t>
  </si>
  <si>
    <t>Sebastian</t>
  </si>
  <si>
    <t>McCormack</t>
  </si>
  <si>
    <t>Hargreaves</t>
  </si>
  <si>
    <t>Rod</t>
  </si>
  <si>
    <t>Hall</t>
  </si>
  <si>
    <t>James</t>
  </si>
  <si>
    <t>Weatherly</t>
  </si>
  <si>
    <t>Benson</t>
  </si>
  <si>
    <t>Patsy</t>
  </si>
  <si>
    <t>Montgomery</t>
  </si>
  <si>
    <t>Anthony</t>
  </si>
  <si>
    <t>Crust</t>
  </si>
  <si>
    <t>Jacob</t>
  </si>
  <si>
    <t>Paxton</t>
  </si>
  <si>
    <t>Christine</t>
  </si>
  <si>
    <t>W56</t>
  </si>
  <si>
    <t>Fairley</t>
  </si>
  <si>
    <t>Davis</t>
  </si>
  <si>
    <t>jm1x</t>
  </si>
  <si>
    <t>jw1x</t>
  </si>
  <si>
    <t>m1x</t>
  </si>
  <si>
    <t>m27</t>
  </si>
  <si>
    <t>M28</t>
  </si>
  <si>
    <t>m29</t>
  </si>
  <si>
    <t>M30</t>
  </si>
  <si>
    <t>M31</t>
  </si>
  <si>
    <t>M33</t>
  </si>
  <si>
    <t>M34</t>
  </si>
  <si>
    <t>m35</t>
  </si>
  <si>
    <t>m36</t>
  </si>
  <si>
    <t>m37</t>
  </si>
  <si>
    <t>m39</t>
  </si>
  <si>
    <t>M42</t>
  </si>
  <si>
    <t>M43</t>
  </si>
  <si>
    <t>M44</t>
  </si>
  <si>
    <t>m46</t>
  </si>
  <si>
    <t>M47</t>
  </si>
  <si>
    <t>m49</t>
  </si>
  <si>
    <t>m51</t>
  </si>
  <si>
    <t>m53</t>
  </si>
  <si>
    <t>M55</t>
  </si>
  <si>
    <t>m56</t>
  </si>
  <si>
    <t>M57</t>
  </si>
  <si>
    <t>m59</t>
  </si>
  <si>
    <t>m60</t>
  </si>
  <si>
    <t>m62</t>
  </si>
  <si>
    <t>M68</t>
  </si>
  <si>
    <t>M69</t>
  </si>
  <si>
    <t>M70</t>
  </si>
  <si>
    <t>w1x</t>
  </si>
  <si>
    <t>W27</t>
  </si>
  <si>
    <t>W28</t>
  </si>
  <si>
    <t>W29</t>
  </si>
  <si>
    <t>W30</t>
  </si>
  <si>
    <t>W31</t>
  </si>
  <si>
    <t>W32</t>
  </si>
  <si>
    <t>W33</t>
  </si>
  <si>
    <t>W34</t>
  </si>
  <si>
    <t>W35</t>
  </si>
  <si>
    <t>W36</t>
  </si>
  <si>
    <t>W37</t>
  </si>
  <si>
    <t>W38</t>
  </si>
  <si>
    <t>W39</t>
  </si>
  <si>
    <t>W40</t>
  </si>
  <si>
    <t>W41</t>
  </si>
  <si>
    <t>W42</t>
  </si>
  <si>
    <t>w43</t>
  </si>
  <si>
    <t>W44</t>
  </si>
  <si>
    <t>W45</t>
  </si>
  <si>
    <t>w46</t>
  </si>
  <si>
    <t>W47</t>
  </si>
  <si>
    <t>W49</t>
  </si>
  <si>
    <t>W50</t>
  </si>
  <si>
    <t>W51</t>
  </si>
  <si>
    <t>W52</t>
  </si>
  <si>
    <t>W53</t>
  </si>
  <si>
    <t>W54</t>
  </si>
  <si>
    <t>W55</t>
  </si>
  <si>
    <t>w57</t>
  </si>
  <si>
    <t>W58</t>
  </si>
  <si>
    <t>W62</t>
  </si>
  <si>
    <t>w63</t>
  </si>
  <si>
    <t>W64</t>
  </si>
  <si>
    <t>W65</t>
  </si>
  <si>
    <t>W67</t>
  </si>
  <si>
    <t>W68</t>
  </si>
  <si>
    <t>W69</t>
  </si>
  <si>
    <t>W70</t>
  </si>
  <si>
    <t>W71</t>
  </si>
  <si>
    <t>W72</t>
  </si>
  <si>
    <t>W73</t>
  </si>
  <si>
    <t>W74</t>
  </si>
  <si>
    <t>W75</t>
  </si>
  <si>
    <t>W76</t>
  </si>
  <si>
    <t>W77</t>
  </si>
  <si>
    <t>W78</t>
  </si>
  <si>
    <t>W79</t>
  </si>
  <si>
    <t>W80</t>
  </si>
  <si>
    <t>W81</t>
  </si>
  <si>
    <t>W82</t>
  </si>
  <si>
    <t>Head of the Barwon</t>
  </si>
  <si>
    <t xml:space="preserve">2010 Scullers' Head of the Yarra </t>
  </si>
  <si>
    <t xml:space="preserve">Bow </t>
  </si>
  <si>
    <t>Started</t>
  </si>
  <si>
    <t>Penalty*</t>
  </si>
  <si>
    <t>Adj Time</t>
  </si>
  <si>
    <t>Sweeney, Dan</t>
  </si>
  <si>
    <t>M35</t>
  </si>
  <si>
    <t>Corio</t>
  </si>
  <si>
    <t>Axe, Richard</t>
  </si>
  <si>
    <t>Bongiorno, Harry</t>
  </si>
  <si>
    <t>Aberle, Peter</t>
  </si>
  <si>
    <t>Northrop, Edward</t>
  </si>
  <si>
    <t>Scotch</t>
  </si>
  <si>
    <t>Brown, Adam</t>
  </si>
  <si>
    <t>Baxter, Mark</t>
  </si>
  <si>
    <t>Croxford, James</t>
  </si>
  <si>
    <t>Kennedy, Regina</t>
  </si>
  <si>
    <t>Heaton-Harris, Jed</t>
  </si>
  <si>
    <t>May, Hamish</t>
  </si>
  <si>
    <t>Jack Robinson</t>
  </si>
  <si>
    <t>Strathmore, Alex</t>
  </si>
  <si>
    <t>Benjamin, Jonathan</t>
  </si>
  <si>
    <t>Wren, Thomas</t>
  </si>
  <si>
    <t>Lee, Nathan</t>
  </si>
  <si>
    <t>63rd</t>
  </si>
  <si>
    <t>64th</t>
  </si>
  <si>
    <t>65th</t>
  </si>
  <si>
    <t>66th</t>
  </si>
  <si>
    <t>67th</t>
  </si>
  <si>
    <t>Tissot, Nick</t>
  </si>
  <si>
    <t>68th</t>
  </si>
  <si>
    <t>JW1X</t>
  </si>
  <si>
    <t>69th</t>
  </si>
  <si>
    <t>70th</t>
  </si>
  <si>
    <t>Fitzpatrick, George</t>
  </si>
  <si>
    <t>71st</t>
  </si>
  <si>
    <t>W46</t>
  </si>
  <si>
    <t>Manning, Carolyn</t>
  </si>
  <si>
    <t>72nd</t>
  </si>
  <si>
    <t>73rd</t>
  </si>
  <si>
    <t xml:space="preserve">Stops, Ben </t>
  </si>
  <si>
    <t>Douglas, Matt</t>
  </si>
  <si>
    <t>74th</t>
  </si>
  <si>
    <t>Lockwood, Charlie</t>
  </si>
  <si>
    <t>75th</t>
  </si>
  <si>
    <t>Jelbart, Andrew</t>
  </si>
  <si>
    <t>76th</t>
  </si>
  <si>
    <t>77th</t>
  </si>
  <si>
    <t>78th</t>
  </si>
  <si>
    <t>79th</t>
  </si>
  <si>
    <t>Tivey, Jack</t>
  </si>
  <si>
    <t>80th</t>
  </si>
  <si>
    <t>Goodey, Michael</t>
  </si>
  <si>
    <t>81st</t>
  </si>
  <si>
    <t>Berry, Hugo</t>
  </si>
  <si>
    <t>82nd</t>
  </si>
  <si>
    <t>83rd</t>
  </si>
  <si>
    <t>84th</t>
  </si>
  <si>
    <t>85th</t>
  </si>
  <si>
    <t>86th</t>
  </si>
  <si>
    <t>Longden, Greg</t>
  </si>
  <si>
    <t>87th</t>
  </si>
  <si>
    <t>88th</t>
  </si>
  <si>
    <t>89th</t>
  </si>
  <si>
    <t>90th</t>
  </si>
  <si>
    <t>91st</t>
  </si>
  <si>
    <t>Adams, Will</t>
  </si>
  <si>
    <t>92nd</t>
  </si>
  <si>
    <t>93rd</t>
  </si>
  <si>
    <t>94th</t>
  </si>
  <si>
    <t>95th</t>
  </si>
  <si>
    <t>96th</t>
  </si>
  <si>
    <t>Hancock, Matt</t>
  </si>
  <si>
    <t>97th</t>
  </si>
  <si>
    <t>De Koster, Louise</t>
  </si>
  <si>
    <t>98th</t>
  </si>
  <si>
    <t>Caldwell, Matt</t>
  </si>
  <si>
    <t>99th</t>
  </si>
  <si>
    <t>100th</t>
  </si>
  <si>
    <t>101st</t>
  </si>
  <si>
    <t>102nd</t>
  </si>
  <si>
    <t>103rd</t>
  </si>
  <si>
    <t>Leichhardt</t>
  </si>
  <si>
    <t>Parbury, Anne</t>
  </si>
  <si>
    <t>104th</t>
  </si>
  <si>
    <t>M36</t>
  </si>
  <si>
    <t>105th</t>
  </si>
  <si>
    <t>Panton, Matt</t>
  </si>
  <si>
    <t>106th</t>
  </si>
  <si>
    <t>107th</t>
  </si>
  <si>
    <t>108th</t>
  </si>
  <si>
    <t>109th</t>
  </si>
  <si>
    <t>110th</t>
  </si>
  <si>
    <t>111th</t>
  </si>
  <si>
    <t>112th</t>
  </si>
  <si>
    <t>113th</t>
  </si>
  <si>
    <t>114th</t>
  </si>
  <si>
    <t>115th</t>
  </si>
  <si>
    <t>117th</t>
  </si>
  <si>
    <t>118th</t>
  </si>
  <si>
    <t>119th</t>
  </si>
  <si>
    <t>120th</t>
  </si>
  <si>
    <t>Fletcher, Neil</t>
  </si>
  <si>
    <t>121st</t>
  </si>
  <si>
    <t>122nd</t>
  </si>
  <si>
    <t>123rd</t>
  </si>
  <si>
    <t>Swan River</t>
  </si>
  <si>
    <t>Sale, Carol</t>
  </si>
  <si>
    <t>124th</t>
  </si>
  <si>
    <t>116th</t>
  </si>
  <si>
    <t>125th</t>
  </si>
  <si>
    <t>Kelly, Jack</t>
  </si>
  <si>
    <t>126th</t>
  </si>
  <si>
    <t>Perkins, Rene</t>
  </si>
  <si>
    <t>127th</t>
  </si>
  <si>
    <t>Blake, Michelle</t>
  </si>
  <si>
    <t>128th</t>
  </si>
  <si>
    <t>130th</t>
  </si>
  <si>
    <t>131st</t>
  </si>
  <si>
    <t>132nd=</t>
  </si>
  <si>
    <t>Fever, Peter</t>
  </si>
  <si>
    <t>129th</t>
  </si>
  <si>
    <t>Allen, jamie</t>
  </si>
  <si>
    <t>134th</t>
  </si>
  <si>
    <t>135th</t>
  </si>
  <si>
    <t>White, Russell</t>
  </si>
  <si>
    <t>failed to finish</t>
  </si>
  <si>
    <t>n/a</t>
  </si>
  <si>
    <t>Penalties have been imposed on those reported to use the south arch of bridges</t>
  </si>
  <si>
    <t>Event Distance over water</t>
  </si>
  <si>
    <t>Event Distance adjusted for conditions</t>
  </si>
  <si>
    <t>Bow #</t>
  </si>
  <si>
    <t xml:space="preserve">Name </t>
  </si>
  <si>
    <t>Start Time</t>
  </si>
  <si>
    <t>Elapsed Time(Secs)</t>
  </si>
  <si>
    <t>Boat Class</t>
  </si>
  <si>
    <t>M/s</t>
  </si>
  <si>
    <t>Prognostic</t>
  </si>
  <si>
    <t xml:space="preserve">Note: We have adopted a GMS standard for MTB </t>
  </si>
  <si>
    <t>4.300 m/s</t>
  </si>
  <si>
    <t>Junior Men - Racing</t>
  </si>
  <si>
    <t>* Tub boat</t>
  </si>
  <si>
    <t>Junior Men- Tub Boats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</si>
</sst>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8" formatCode="0.000"/>
    <numFmt numFmtId="169" formatCode="0.000%"/>
    <numFmt numFmtId="170" formatCode="dd/mm/yy"/>
    <numFmt numFmtId="171" formatCode="[hh]:mm:ss.00"/>
    <numFmt numFmtId="172" formatCode="mm:ss.00"/>
    <numFmt numFmtId="177" formatCode="m:ss.0"/>
    <numFmt numFmtId="178" formatCode="hh:mm:ss.00"/>
    <numFmt numFmtId="179" formatCode="0.0%"/>
    <numFmt numFmtId="180" formatCode="0.0"/>
  </numFmts>
  <fonts count="3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20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sz val="11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9"/>
      <color indexed="10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b/>
      <sz val="10"/>
      <color rgb="FFFF0000"/>
      <name val="ARIAL"/>
      <family val="2"/>
    </font>
    <font>
      <strike/>
      <sz val="11"/>
      <color theme="1"/>
      <name val="Calibri"/>
      <family val="2"/>
      <scheme val="minor"/>
    </font>
    <font>
      <strike/>
      <sz val="11"/>
      <name val="Calibri"/>
      <family val="2"/>
    </font>
    <font>
      <b/>
      <strike/>
      <sz val="10"/>
      <name val="ARIAL"/>
      <family val="2"/>
    </font>
    <font>
      <b/>
      <strike/>
      <sz val="11"/>
      <name val="Calibri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trike/>
      <sz val="11"/>
      <color indexed="8"/>
      <name val="Calibri"/>
      <family val="2"/>
    </font>
    <font>
      <sz val="12"/>
      <color theme="1"/>
      <name val="Calibri"/>
      <family val="2"/>
      <scheme val="minor"/>
    </font>
    <font>
      <strike/>
      <sz val="12"/>
      <color theme="1"/>
      <name val="Calibri"/>
      <family val="2"/>
      <scheme val="minor"/>
    </font>
    <font>
      <b/>
      <strike/>
      <sz val="11"/>
      <color theme="1"/>
      <name val="Calibri"/>
      <family val="2"/>
      <scheme val="minor"/>
    </font>
    <font>
      <strike/>
      <sz val="11"/>
      <name val="Calibri"/>
      <family val="2"/>
      <scheme val="minor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u/>
      <sz val="10"/>
      <name val="Arial"/>
      <family val="2"/>
    </font>
    <font>
      <sz val="11"/>
      <name val="Arial"/>
      <family val="2"/>
    </font>
    <font>
      <b/>
      <sz val="20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29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47" fontId="0" fillId="0" borderId="0" xfId="0" applyNumberFormat="1"/>
    <xf numFmtId="47" fontId="0" fillId="0" borderId="0" xfId="0" applyNumberFormat="1" applyAlignment="1">
      <alignment vertic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1" xfId="0" applyFont="1" applyBorder="1"/>
    <xf numFmtId="0" fontId="2" fillId="0" borderId="0" xfId="0" applyFont="1"/>
    <xf numFmtId="168" fontId="0" fillId="0" borderId="0" xfId="0" applyNumberFormat="1" applyAlignment="1">
      <alignment horizontal="center"/>
    </xf>
    <xf numFmtId="169" fontId="0" fillId="0" borderId="0" xfId="0" applyNumberFormat="1"/>
    <xf numFmtId="0" fontId="2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/>
    <xf numFmtId="0" fontId="6" fillId="0" borderId="0" xfId="0" applyFont="1"/>
    <xf numFmtId="170" fontId="6" fillId="0" borderId="0" xfId="0" applyNumberFormat="1" applyFont="1"/>
    <xf numFmtId="0" fontId="7" fillId="0" borderId="0" xfId="0" applyFont="1"/>
    <xf numFmtId="171" fontId="0" fillId="0" borderId="0" xfId="0" applyNumberFormat="1"/>
    <xf numFmtId="172" fontId="0" fillId="0" borderId="0" xfId="0" applyNumberFormat="1"/>
    <xf numFmtId="2" fontId="7" fillId="0" borderId="0" xfId="0" applyNumberFormat="1" applyFont="1" applyAlignment="1">
      <alignment horizontal="left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2" fontId="9" fillId="0" borderId="0" xfId="0" applyNumberFormat="1" applyFont="1" applyAlignment="1">
      <alignment horizontal="left"/>
    </xf>
    <xf numFmtId="0" fontId="8" fillId="0" borderId="0" xfId="0" applyFont="1"/>
    <xf numFmtId="0" fontId="8" fillId="0" borderId="0" xfId="0" applyFont="1" applyAlignment="1">
      <alignment horizontal="left"/>
    </xf>
    <xf numFmtId="2" fontId="7" fillId="0" borderId="1" xfId="0" applyNumberFormat="1" applyFont="1" applyBorder="1" applyAlignment="1">
      <alignment horizontal="left"/>
    </xf>
    <xf numFmtId="0" fontId="7" fillId="0" borderId="1" xfId="0" applyFont="1" applyBorder="1" applyAlignment="1">
      <alignment horizontal="center"/>
    </xf>
    <xf numFmtId="0" fontId="7" fillId="0" borderId="1" xfId="0" applyFont="1" applyBorder="1"/>
    <xf numFmtId="47" fontId="7" fillId="0" borderId="1" xfId="0" applyNumberFormat="1" applyFont="1" applyBorder="1" applyAlignment="1">
      <alignment horizontal="center"/>
    </xf>
    <xf numFmtId="47" fontId="8" fillId="0" borderId="1" xfId="0" applyNumberFormat="1" applyFont="1" applyBorder="1" applyAlignment="1">
      <alignment horizontal="center"/>
    </xf>
    <xf numFmtId="0" fontId="10" fillId="0" borderId="0" xfId="0" applyFont="1"/>
    <xf numFmtId="0" fontId="11" fillId="0" borderId="0" xfId="0" applyFont="1" applyAlignment="1">
      <alignment horizontal="center"/>
    </xf>
    <xf numFmtId="47" fontId="11" fillId="0" borderId="0" xfId="0" applyNumberFormat="1" applyFont="1" applyAlignment="1">
      <alignment horizontal="center"/>
    </xf>
    <xf numFmtId="47" fontId="12" fillId="0" borderId="0" xfId="0" applyNumberFormat="1" applyFont="1" applyAlignment="1">
      <alignment horizontal="center"/>
    </xf>
    <xf numFmtId="47" fontId="2" fillId="0" borderId="0" xfId="0" applyNumberFormat="1" applyFont="1" applyAlignment="1">
      <alignment horizontal="center"/>
    </xf>
    <xf numFmtId="0" fontId="13" fillId="0" borderId="0" xfId="0" applyFont="1"/>
    <xf numFmtId="0" fontId="10" fillId="0" borderId="0" xfId="0" applyFont="1" applyAlignment="1">
      <alignment horizontal="center"/>
    </xf>
    <xf numFmtId="47" fontId="10" fillId="2" borderId="0" xfId="0" applyNumberFormat="1" applyFont="1" applyFill="1" applyAlignment="1">
      <alignment horizontal="center"/>
    </xf>
    <xf numFmtId="47" fontId="0" fillId="0" borderId="0" xfId="0" applyNumberFormat="1" applyAlignment="1">
      <alignment horizontal="center"/>
    </xf>
    <xf numFmtId="0" fontId="11" fillId="0" borderId="0" xfId="0" applyFont="1"/>
    <xf numFmtId="47" fontId="8" fillId="0" borderId="0" xfId="0" applyNumberFormat="1" applyFont="1" applyAlignment="1">
      <alignment horizontal="center"/>
    </xf>
    <xf numFmtId="47" fontId="11" fillId="2" borderId="0" xfId="0" applyNumberFormat="1" applyFont="1" applyFill="1" applyAlignment="1">
      <alignment horizontal="center"/>
    </xf>
    <xf numFmtId="0" fontId="7" fillId="0" borderId="1" xfId="0" applyFont="1" applyBorder="1" applyAlignment="1">
      <alignment horizontal="left"/>
    </xf>
    <xf numFmtId="20" fontId="8" fillId="0" borderId="0" xfId="0" applyNumberFormat="1" applyFont="1" applyAlignment="1">
      <alignment horizontal="center"/>
    </xf>
    <xf numFmtId="47" fontId="7" fillId="0" borderId="0" xfId="0" applyNumberFormat="1" applyFont="1" applyAlignment="1">
      <alignment horizontal="center"/>
    </xf>
    <xf numFmtId="20" fontId="7" fillId="0" borderId="0" xfId="0" applyNumberFormat="1" applyFont="1" applyAlignment="1">
      <alignment horizontal="center"/>
    </xf>
    <xf numFmtId="2" fontId="9" fillId="0" borderId="1" xfId="0" applyNumberFormat="1" applyFont="1" applyBorder="1" applyAlignment="1">
      <alignment horizontal="left"/>
    </xf>
    <xf numFmtId="2" fontId="14" fillId="0" borderId="1" xfId="0" applyNumberFormat="1" applyFont="1" applyBorder="1" applyAlignment="1">
      <alignment horizontal="left"/>
    </xf>
    <xf numFmtId="20" fontId="0" fillId="0" borderId="0" xfId="0" applyNumberFormat="1" applyAlignment="1">
      <alignment horizontal="center"/>
    </xf>
    <xf numFmtId="47" fontId="0" fillId="2" borderId="0" xfId="0" applyNumberFormat="1" applyFill="1" applyAlignment="1">
      <alignment horizontal="center"/>
    </xf>
    <xf numFmtId="0" fontId="12" fillId="0" borderId="0" xfId="0" applyFont="1" applyAlignment="1">
      <alignment horizontal="center"/>
    </xf>
    <xf numFmtId="2" fontId="15" fillId="0" borderId="0" xfId="0" applyNumberFormat="1" applyFont="1" applyAlignment="1">
      <alignment horizontal="left"/>
    </xf>
    <xf numFmtId="0" fontId="15" fillId="0" borderId="0" xfId="0" applyFont="1"/>
    <xf numFmtId="15" fontId="15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0" fontId="15" fillId="0" borderId="0" xfId="0" applyFont="1" applyAlignment="1">
      <alignment horizontal="right"/>
    </xf>
    <xf numFmtId="47" fontId="17" fillId="0" borderId="0" xfId="0" applyNumberFormat="1" applyFont="1" applyAlignment="1">
      <alignment horizontal="right"/>
    </xf>
    <xf numFmtId="47" fontId="10" fillId="0" borderId="0" xfId="0" applyNumberFormat="1" applyFont="1" applyAlignment="1">
      <alignment horizontal="center"/>
    </xf>
    <xf numFmtId="0" fontId="18" fillId="0" borderId="0" xfId="0" applyFont="1"/>
    <xf numFmtId="47" fontId="19" fillId="0" borderId="0" xfId="0" applyNumberFormat="1" applyFont="1" applyAlignment="1">
      <alignment horizontal="center"/>
    </xf>
    <xf numFmtId="47" fontId="20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47" fontId="21" fillId="0" borderId="0" xfId="0" applyNumberFormat="1" applyFont="1" applyAlignment="1">
      <alignment horizontal="center"/>
    </xf>
    <xf numFmtId="47" fontId="18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2" fontId="22" fillId="0" borderId="0" xfId="0" applyNumberFormat="1" applyFont="1" applyAlignment="1">
      <alignment horizontal="left"/>
    </xf>
    <xf numFmtId="0" fontId="22" fillId="0" borderId="0" xfId="0" applyFont="1"/>
    <xf numFmtId="15" fontId="22" fillId="0" borderId="0" xfId="0" applyNumberFormat="1" applyFont="1" applyAlignment="1">
      <alignment horizontal="center"/>
    </xf>
    <xf numFmtId="47" fontId="23" fillId="0" borderId="0" xfId="0" applyNumberFormat="1" applyFont="1" applyAlignment="1">
      <alignment horizontal="center"/>
    </xf>
    <xf numFmtId="0" fontId="0" fillId="0" borderId="0" xfId="0" applyAlignment="1">
      <alignment horizontal="right"/>
    </xf>
    <xf numFmtId="0" fontId="18" fillId="0" borderId="0" xfId="0" applyFont="1" applyAlignment="1">
      <alignment horizontal="center"/>
    </xf>
    <xf numFmtId="47" fontId="24" fillId="0" borderId="0" xfId="0" applyNumberFormat="1" applyFont="1" applyAlignment="1">
      <alignment horizontal="center"/>
    </xf>
    <xf numFmtId="47" fontId="0" fillId="0" borderId="0" xfId="0" applyNumberFormat="1" applyAlignment="1">
      <alignment horizontal="left"/>
    </xf>
    <xf numFmtId="0" fontId="2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2" fillId="0" borderId="0" xfId="0" applyFont="1" applyAlignment="1">
      <alignment horizontal="right"/>
    </xf>
    <xf numFmtId="0" fontId="25" fillId="0" borderId="0" xfId="0" applyFont="1"/>
    <xf numFmtId="0" fontId="25" fillId="0" borderId="0" xfId="0" applyFont="1" applyAlignment="1">
      <alignment horizontal="center"/>
    </xf>
    <xf numFmtId="47" fontId="0" fillId="0" borderId="0" xfId="0" applyNumberFormat="1" applyAlignment="1">
      <alignment horizontal="right"/>
    </xf>
    <xf numFmtId="0" fontId="0" fillId="0" borderId="0" xfId="0" applyAlignment="1">
      <alignment horizontal="center" vertical="top" wrapText="1"/>
    </xf>
    <xf numFmtId="0" fontId="25" fillId="0" borderId="0" xfId="0" applyFont="1" applyAlignment="1">
      <alignment horizontal="left"/>
    </xf>
    <xf numFmtId="0" fontId="26" fillId="0" borderId="0" xfId="0" applyFont="1"/>
    <xf numFmtId="0" fontId="26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15" fontId="7" fillId="0" borderId="0" xfId="0" applyNumberFormat="1" applyFont="1" applyAlignment="1">
      <alignment horizontal="center"/>
    </xf>
    <xf numFmtId="0" fontId="17" fillId="0" borderId="1" xfId="0" applyFont="1" applyBorder="1"/>
    <xf numFmtId="0" fontId="12" fillId="0" borderId="1" xfId="0" applyFont="1" applyBorder="1" applyAlignment="1">
      <alignment horizontal="center"/>
    </xf>
    <xf numFmtId="47" fontId="2" fillId="0" borderId="0" xfId="0" applyNumberFormat="1" applyFont="1"/>
    <xf numFmtId="47" fontId="27" fillId="0" borderId="0" xfId="0" applyNumberFormat="1" applyFont="1"/>
    <xf numFmtId="0" fontId="28" fillId="0" borderId="0" xfId="0" applyFont="1"/>
    <xf numFmtId="0" fontId="5" fillId="0" borderId="0" xfId="0" applyFont="1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9" fillId="0" borderId="0" xfId="0" applyFont="1"/>
    <xf numFmtId="0" fontId="7" fillId="0" borderId="1" xfId="0" applyFont="1" applyBorder="1"/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7" fillId="0" borderId="0" xfId="0" applyFont="1"/>
    <xf numFmtId="0" fontId="8" fillId="0" borderId="0" xfId="0" applyFont="1" applyBorder="1"/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29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47" fontId="7" fillId="0" borderId="2" xfId="0" applyNumberFormat="1" applyFont="1" applyFill="1" applyBorder="1" applyAlignment="1">
      <alignment horizontal="center"/>
    </xf>
    <xf numFmtId="0" fontId="29" fillId="0" borderId="2" xfId="0" applyFont="1" applyBorder="1"/>
    <xf numFmtId="0" fontId="10" fillId="3" borderId="0" xfId="0" applyFont="1" applyFill="1"/>
    <xf numFmtId="0" fontId="10" fillId="3" borderId="0" xfId="0" applyFont="1" applyFill="1" applyAlignment="1">
      <alignment horizontal="center"/>
    </xf>
    <xf numFmtId="0" fontId="10" fillId="3" borderId="0" xfId="0" applyFont="1" applyFill="1" applyAlignment="1">
      <alignment horizontal="left"/>
    </xf>
    <xf numFmtId="0" fontId="0" fillId="3" borderId="0" xfId="0" applyFill="1" applyAlignment="1">
      <alignment horizontal="center"/>
    </xf>
    <xf numFmtId="1" fontId="8" fillId="3" borderId="0" xfId="0" applyNumberFormat="1" applyFont="1" applyFill="1" applyAlignment="1">
      <alignment horizontal="center"/>
    </xf>
    <xf numFmtId="1" fontId="29" fillId="3" borderId="0" xfId="0" applyNumberFormat="1" applyFont="1" applyFill="1" applyAlignment="1">
      <alignment horizontal="center"/>
    </xf>
    <xf numFmtId="1" fontId="0" fillId="3" borderId="0" xfId="0" applyNumberFormat="1" applyFill="1" applyAlignment="1">
      <alignment horizontal="center"/>
    </xf>
    <xf numFmtId="1" fontId="0" fillId="0" borderId="0" xfId="0" applyNumberFormat="1" applyAlignment="1">
      <alignment horizontal="center"/>
    </xf>
    <xf numFmtId="1" fontId="29" fillId="0" borderId="0" xfId="0" applyNumberFormat="1" applyFont="1"/>
    <xf numFmtId="0" fontId="10" fillId="2" borderId="0" xfId="0" applyFont="1" applyFill="1"/>
    <xf numFmtId="0" fontId="10" fillId="2" borderId="0" xfId="0" applyFont="1" applyFill="1" applyAlignment="1">
      <alignment horizontal="center"/>
    </xf>
    <xf numFmtId="0" fontId="10" fillId="2" borderId="0" xfId="0" applyFont="1" applyFill="1" applyAlignment="1">
      <alignment horizontal="left"/>
    </xf>
    <xf numFmtId="0" fontId="0" fillId="2" borderId="0" xfId="0" applyFill="1" applyAlignment="1">
      <alignment horizontal="center"/>
    </xf>
    <xf numFmtId="1" fontId="8" fillId="2" borderId="0" xfId="0" applyNumberFormat="1" applyFont="1" applyFill="1" applyAlignment="1">
      <alignment horizontal="center"/>
    </xf>
    <xf numFmtId="1" fontId="29" fillId="2" borderId="0" xfId="0" applyNumberFormat="1" applyFont="1" applyFill="1" applyAlignment="1">
      <alignment horizontal="center"/>
    </xf>
    <xf numFmtId="1" fontId="0" fillId="2" borderId="0" xfId="0" applyNumberFormat="1" applyFill="1" applyAlignment="1">
      <alignment horizontal="center"/>
    </xf>
    <xf numFmtId="1" fontId="29" fillId="2" borderId="0" xfId="0" applyNumberFormat="1" applyFont="1" applyFill="1"/>
    <xf numFmtId="1" fontId="7" fillId="2" borderId="0" xfId="0" applyNumberFormat="1" applyFont="1" applyFill="1" applyBorder="1" applyAlignment="1">
      <alignment horizontal="center"/>
    </xf>
    <xf numFmtId="1" fontId="10" fillId="2" borderId="0" xfId="0" applyNumberFormat="1" applyFont="1" applyFill="1" applyAlignment="1">
      <alignment horizontal="center"/>
    </xf>
    <xf numFmtId="0" fontId="10" fillId="0" borderId="0" xfId="0" applyFont="1" applyFill="1"/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 horizontal="left"/>
    </xf>
    <xf numFmtId="0" fontId="0" fillId="0" borderId="0" xfId="0" applyFill="1" applyAlignment="1">
      <alignment horizontal="center"/>
    </xf>
    <xf numFmtId="1" fontId="8" fillId="0" borderId="0" xfId="0" applyNumberFormat="1" applyFont="1" applyFill="1" applyAlignment="1">
      <alignment horizontal="center"/>
    </xf>
    <xf numFmtId="1" fontId="29" fillId="0" borderId="0" xfId="0" applyNumberFormat="1" applyFont="1" applyFill="1" applyAlignment="1">
      <alignment horizontal="center"/>
    </xf>
    <xf numFmtId="1" fontId="0" fillId="0" borderId="0" xfId="0" applyNumberFormat="1" applyFill="1" applyAlignment="1">
      <alignment horizontal="center"/>
    </xf>
    <xf numFmtId="0" fontId="10" fillId="0" borderId="0" xfId="0" applyFont="1"/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1" fontId="10" fillId="0" borderId="0" xfId="0" applyNumberFormat="1" applyFont="1" applyAlignment="1">
      <alignment horizontal="center"/>
    </xf>
    <xf numFmtId="1" fontId="29" fillId="0" borderId="0" xfId="0" applyNumberFormat="1" applyFont="1" applyAlignment="1">
      <alignment horizontal="center"/>
    </xf>
    <xf numFmtId="0" fontId="30" fillId="0" borderId="0" xfId="0" applyFont="1" applyAlignment="1">
      <alignment horizontal="center"/>
    </xf>
    <xf numFmtId="1" fontId="8" fillId="0" borderId="0" xfId="0" applyNumberFormat="1" applyFont="1" applyAlignment="1">
      <alignment horizontal="center"/>
    </xf>
    <xf numFmtId="1" fontId="8" fillId="0" borderId="0" xfId="0" applyNumberFormat="1" applyFont="1" applyFill="1" applyBorder="1" applyAlignment="1">
      <alignment horizontal="center"/>
    </xf>
    <xf numFmtId="1" fontId="7" fillId="0" borderId="0" xfId="0" applyNumberFormat="1" applyFont="1" applyFill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0" fillId="0" borderId="3" xfId="0" applyBorder="1" applyAlignment="1">
      <alignment horizontal="center"/>
    </xf>
    <xf numFmtId="0" fontId="29" fillId="0" borderId="3" xfId="0" applyFont="1" applyBorder="1" applyAlignment="1">
      <alignment horizontal="center"/>
    </xf>
    <xf numFmtId="0" fontId="7" fillId="0" borderId="2" xfId="0" applyFont="1" applyBorder="1"/>
    <xf numFmtId="0" fontId="7" fillId="0" borderId="2" xfId="0" applyFont="1" applyBorder="1" applyAlignment="1">
      <alignment horizontal="center"/>
    </xf>
    <xf numFmtId="0" fontId="7" fillId="0" borderId="2" xfId="0" applyFont="1" applyBorder="1" applyAlignment="1">
      <alignment horizontal="left"/>
    </xf>
    <xf numFmtId="0" fontId="29" fillId="0" borderId="1" xfId="0" applyFont="1" applyBorder="1" applyAlignment="1">
      <alignment horizontal="center"/>
    </xf>
    <xf numFmtId="0" fontId="0" fillId="2" borderId="0" xfId="0" applyFill="1" applyAlignment="1">
      <alignment horizontal="left"/>
    </xf>
    <xf numFmtId="0" fontId="7" fillId="0" borderId="2" xfId="0" applyNumberFormat="1" applyFont="1" applyFill="1" applyBorder="1"/>
    <xf numFmtId="0" fontId="7" fillId="0" borderId="2" xfId="0" applyNumberFormat="1" applyFont="1" applyBorder="1" applyAlignment="1">
      <alignment horizontal="center"/>
    </xf>
    <xf numFmtId="0" fontId="7" fillId="0" borderId="2" xfId="0" applyNumberFormat="1" applyFont="1" applyBorder="1" applyAlignment="1">
      <alignment horizontal="left"/>
    </xf>
    <xf numFmtId="0" fontId="0" fillId="0" borderId="2" xfId="0" applyBorder="1" applyAlignment="1">
      <alignment horizontal="center"/>
    </xf>
    <xf numFmtId="1" fontId="0" fillId="0" borderId="2" xfId="0" applyNumberFormat="1" applyBorder="1" applyAlignment="1">
      <alignment horizontal="center"/>
    </xf>
    <xf numFmtId="1" fontId="29" fillId="0" borderId="2" xfId="0" applyNumberFormat="1" applyFont="1" applyBorder="1" applyAlignment="1">
      <alignment horizontal="center"/>
    </xf>
    <xf numFmtId="0" fontId="0" fillId="3" borderId="0" xfId="0" applyFill="1"/>
    <xf numFmtId="0" fontId="0" fillId="3" borderId="0" xfId="0" applyFill="1" applyAlignment="1">
      <alignment horizontal="left"/>
    </xf>
    <xf numFmtId="1" fontId="29" fillId="3" borderId="0" xfId="0" applyNumberFormat="1" applyFont="1" applyFill="1"/>
    <xf numFmtId="0" fontId="0" fillId="2" borderId="0" xfId="0" applyFill="1"/>
    <xf numFmtId="0" fontId="8" fillId="2" borderId="0" xfId="0" applyNumberFormat="1" applyFont="1" applyFill="1" applyBorder="1"/>
    <xf numFmtId="0" fontId="8" fillId="2" borderId="0" xfId="0" applyNumberFormat="1" applyFont="1" applyFill="1" applyBorder="1" applyAlignment="1">
      <alignment horizontal="center"/>
    </xf>
    <xf numFmtId="0" fontId="8" fillId="2" borderId="0" xfId="0" applyNumberFormat="1" applyFont="1" applyFill="1" applyBorder="1" applyAlignment="1">
      <alignment horizontal="left"/>
    </xf>
    <xf numFmtId="0" fontId="0" fillId="2" borderId="0" xfId="0" applyFill="1" applyBorder="1" applyAlignment="1">
      <alignment horizontal="center"/>
    </xf>
    <xf numFmtId="1" fontId="0" fillId="2" borderId="0" xfId="0" applyNumberFormat="1" applyFill="1" applyBorder="1" applyAlignment="1">
      <alignment horizontal="center"/>
    </xf>
    <xf numFmtId="1" fontId="29" fillId="2" borderId="0" xfId="0" applyNumberFormat="1" applyFont="1" applyFill="1" applyBorder="1" applyAlignment="1">
      <alignment horizontal="center"/>
    </xf>
    <xf numFmtId="1" fontId="29" fillId="0" borderId="2" xfId="0" applyNumberFormat="1" applyFont="1" applyBorder="1"/>
    <xf numFmtId="0" fontId="0" fillId="4" borderId="0" xfId="0" applyFill="1"/>
    <xf numFmtId="0" fontId="0" fillId="4" borderId="0" xfId="0" applyFill="1" applyAlignment="1">
      <alignment horizontal="center"/>
    </xf>
    <xf numFmtId="0" fontId="0" fillId="4" borderId="0" xfId="0" applyFill="1" applyAlignment="1">
      <alignment horizontal="left"/>
    </xf>
    <xf numFmtId="1" fontId="0" fillId="4" borderId="0" xfId="0" applyNumberFormat="1" applyFill="1" applyAlignment="1">
      <alignment horizontal="center"/>
    </xf>
    <xf numFmtId="1" fontId="29" fillId="4" borderId="0" xfId="0" applyNumberFormat="1" applyFont="1" applyFill="1" applyAlignment="1">
      <alignment horizontal="center"/>
    </xf>
    <xf numFmtId="1" fontId="29" fillId="4" borderId="0" xfId="0" applyNumberFormat="1" applyFont="1" applyFill="1"/>
    <xf numFmtId="2" fontId="0" fillId="0" borderId="0" xfId="0" applyNumberFormat="1" applyAlignment="1">
      <alignment horizontal="center"/>
    </xf>
    <xf numFmtId="10" fontId="0" fillId="0" borderId="0" xfId="0" applyNumberFormat="1"/>
    <xf numFmtId="170" fontId="7" fillId="0" borderId="0" xfId="0" applyNumberFormat="1" applyFont="1" applyAlignment="1">
      <alignment horizontal="center"/>
    </xf>
    <xf numFmtId="1" fontId="7" fillId="0" borderId="0" xfId="0" applyNumberFormat="1" applyFont="1" applyAlignment="1">
      <alignment horizontal="center"/>
    </xf>
    <xf numFmtId="168" fontId="7" fillId="0" borderId="0" xfId="0" applyNumberFormat="1" applyFont="1" applyAlignment="1">
      <alignment horizontal="center"/>
    </xf>
    <xf numFmtId="10" fontId="7" fillId="0" borderId="0" xfId="0" applyNumberFormat="1" applyFont="1"/>
    <xf numFmtId="2" fontId="7" fillId="0" borderId="0" xfId="0" applyNumberFormat="1" applyFont="1" applyAlignment="1">
      <alignment horizontal="center"/>
    </xf>
    <xf numFmtId="177" fontId="0" fillId="0" borderId="0" xfId="0" applyNumberFormat="1" applyAlignment="1">
      <alignment horizontal="center"/>
    </xf>
    <xf numFmtId="172" fontId="7" fillId="0" borderId="0" xfId="0" applyNumberFormat="1" applyFont="1"/>
    <xf numFmtId="171" fontId="0" fillId="0" borderId="0" xfId="0" applyNumberFormat="1" applyAlignment="1">
      <alignment horizontal="center"/>
    </xf>
    <xf numFmtId="171" fontId="7" fillId="0" borderId="0" xfId="0" applyNumberFormat="1" applyFont="1" applyAlignment="1">
      <alignment horizontal="center"/>
    </xf>
    <xf numFmtId="177" fontId="7" fillId="0" borderId="0" xfId="0" applyNumberFormat="1" applyFont="1" applyAlignment="1">
      <alignment horizontal="center"/>
    </xf>
    <xf numFmtId="0" fontId="31" fillId="0" borderId="0" xfId="0" applyFont="1"/>
    <xf numFmtId="0" fontId="31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center" vertical="top" wrapText="1"/>
    </xf>
    <xf numFmtId="0" fontId="32" fillId="0" borderId="0" xfId="0" applyFont="1" applyAlignment="1">
      <alignment horizontal="left" vertical="center" wrapText="1"/>
    </xf>
    <xf numFmtId="0" fontId="32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center" wrapText="1"/>
    </xf>
    <xf numFmtId="0" fontId="8" fillId="0" borderId="0" xfId="0" quotePrefix="1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32" fillId="0" borderId="0" xfId="0" applyFont="1" applyAlignment="1">
      <alignment vertical="center"/>
    </xf>
    <xf numFmtId="0" fontId="32" fillId="0" borderId="0" xfId="0" applyFon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78" fontId="32" fillId="0" borderId="0" xfId="0" applyNumberFormat="1" applyFont="1" applyAlignment="1">
      <alignment horizontal="center" vertical="center"/>
    </xf>
    <xf numFmtId="0" fontId="33" fillId="0" borderId="0" xfId="0" applyFont="1" applyAlignment="1">
      <alignment horizontal="center" vertical="center"/>
    </xf>
    <xf numFmtId="47" fontId="0" fillId="0" borderId="0" xfId="0" applyNumberFormat="1" applyAlignment="1">
      <alignment horizontal="center" vertical="center"/>
    </xf>
    <xf numFmtId="2" fontId="34" fillId="0" borderId="0" xfId="0" applyNumberFormat="1" applyFont="1" applyAlignment="1">
      <alignment horizontal="center" vertical="center"/>
    </xf>
    <xf numFmtId="179" fontId="1" fillId="0" borderId="0" xfId="1" applyNumberFormat="1" applyFont="1" applyBorder="1" applyAlignment="1">
      <alignment horizontal="center" vertical="center"/>
    </xf>
    <xf numFmtId="0" fontId="32" fillId="0" borderId="0" xfId="0" applyFont="1" applyAlignment="1">
      <alignment horizontal="left" vertical="center"/>
    </xf>
    <xf numFmtId="49" fontId="32" fillId="0" borderId="0" xfId="0" applyNumberFormat="1" applyFont="1" applyAlignment="1">
      <alignment horizontal="left" vertical="center"/>
    </xf>
    <xf numFmtId="179" fontId="1" fillId="0" borderId="0" xfId="1" applyNumberFormat="1" applyFont="1" applyAlignment="1">
      <alignment horizontal="center" vertical="center"/>
    </xf>
    <xf numFmtId="1" fontId="8" fillId="0" borderId="0" xfId="0" applyNumberFormat="1" applyFont="1" applyAlignment="1">
      <alignment horizontal="center" vertical="center"/>
    </xf>
    <xf numFmtId="0" fontId="35" fillId="0" borderId="0" xfId="0" applyFont="1"/>
    <xf numFmtId="0" fontId="35" fillId="5" borderId="0" xfId="0" applyFont="1" applyFill="1" applyAlignment="1" applyProtection="1">
      <alignment horizontal="center"/>
      <protection locked="0"/>
    </xf>
    <xf numFmtId="168" fontId="35" fillId="0" borderId="0" xfId="0" applyNumberFormat="1" applyFont="1"/>
    <xf numFmtId="0" fontId="36" fillId="0" borderId="0" xfId="0" applyFont="1"/>
    <xf numFmtId="0" fontId="37" fillId="0" borderId="0" xfId="0" applyFont="1"/>
    <xf numFmtId="17" fontId="37" fillId="0" borderId="0" xfId="0" applyNumberFormat="1" applyFont="1"/>
    <xf numFmtId="1" fontId="0" fillId="0" borderId="0" xfId="0" applyNumberFormat="1"/>
    <xf numFmtId="180" fontId="0" fillId="0" borderId="0" xfId="0" applyNumberFormat="1"/>
    <xf numFmtId="180" fontId="0" fillId="0" borderId="0" xfId="0" applyNumberFormat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0" fillId="0" borderId="0" xfId="0" applyAlignment="1">
      <alignment horizontal="right" wrapText="1"/>
    </xf>
    <xf numFmtId="0" fontId="0" fillId="0" borderId="0" xfId="0" applyAlignment="1">
      <alignment wrapText="1"/>
    </xf>
    <xf numFmtId="0" fontId="0" fillId="2" borderId="0" xfId="0" applyFill="1" applyAlignment="1">
      <alignment horizontal="right"/>
    </xf>
    <xf numFmtId="168" fontId="0" fillId="0" borderId="0" xfId="0" applyNumberFormat="1"/>
    <xf numFmtId="10" fontId="0" fillId="0" borderId="0" xfId="0" applyNumberFormat="1" applyAlignment="1">
      <alignment horizontal="right"/>
    </xf>
    <xf numFmtId="0" fontId="5" fillId="0" borderId="0" xfId="0" applyFont="1" applyAlignment="1">
      <alignment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Relationship Id="rId27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Chatzi's\Documents\Rowing\Winter%20Sculling\2010\blzla63etbdtyjqq.xls" TargetMode="External"/><Relationship Id="rId1" Type="http://schemas.openxmlformats.org/officeDocument/2006/relationships/externalLinkPath" Target="blzla63etbdtyjqq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hatzi's/Downloads/2010_SHOY_Result%20prognostic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HOB 2010"/>
      <sheetName val="PROGNOSTICS"/>
    </sheetNames>
    <sheetDataSet>
      <sheetData sheetId="0" refreshError="1"/>
      <sheetData sheetId="1">
        <row r="1">
          <cell r="A1" t="str">
            <v>JF1X</v>
          </cell>
          <cell r="B1">
            <v>4.16</v>
          </cell>
        </row>
        <row r="2">
          <cell r="A2" t="str">
            <v>jm1x</v>
          </cell>
          <cell r="B2">
            <v>4.95</v>
          </cell>
        </row>
        <row r="3">
          <cell r="A3" t="str">
            <v>jw1x</v>
          </cell>
          <cell r="B3">
            <v>4.5049999999999999</v>
          </cell>
        </row>
        <row r="4">
          <cell r="A4" t="str">
            <v>m1x</v>
          </cell>
          <cell r="B4">
            <v>5.0579999999999998</v>
          </cell>
        </row>
        <row r="5">
          <cell r="A5" t="str">
            <v>m27</v>
          </cell>
          <cell r="B5">
            <v>4.8780000000000001</v>
          </cell>
        </row>
        <row r="6">
          <cell r="A6" t="str">
            <v>M28</v>
          </cell>
          <cell r="B6">
            <v>4.8710000000000004</v>
          </cell>
        </row>
        <row r="7">
          <cell r="A7" t="str">
            <v>m29</v>
          </cell>
          <cell r="B7">
            <v>4.8630000000000004</v>
          </cell>
        </row>
        <row r="8">
          <cell r="A8" t="str">
            <v>M30</v>
          </cell>
          <cell r="B8">
            <v>4.8559999999999999</v>
          </cell>
        </row>
        <row r="9">
          <cell r="A9" t="str">
            <v>M31</v>
          </cell>
          <cell r="B9">
            <v>4.8490000000000002</v>
          </cell>
        </row>
        <row r="10">
          <cell r="A10" t="str">
            <v>M32</v>
          </cell>
          <cell r="B10">
            <v>4.8419999999999996</v>
          </cell>
        </row>
        <row r="11">
          <cell r="A11" t="str">
            <v>M33</v>
          </cell>
          <cell r="B11">
            <v>4.8339999999999996</v>
          </cell>
        </row>
        <row r="12">
          <cell r="A12" t="str">
            <v>M34</v>
          </cell>
          <cell r="B12">
            <v>4.827</v>
          </cell>
        </row>
        <row r="13">
          <cell r="A13" t="str">
            <v>m35</v>
          </cell>
          <cell r="B13">
            <v>4.82</v>
          </cell>
        </row>
        <row r="14">
          <cell r="A14" t="str">
            <v>m36</v>
          </cell>
          <cell r="B14">
            <v>4.8049999999999997</v>
          </cell>
        </row>
        <row r="15">
          <cell r="A15" t="str">
            <v>m37</v>
          </cell>
          <cell r="B15">
            <v>4.7910000000000004</v>
          </cell>
        </row>
        <row r="16">
          <cell r="A16" t="str">
            <v>M38</v>
          </cell>
          <cell r="B16">
            <v>4.7770000000000001</v>
          </cell>
        </row>
        <row r="17">
          <cell r="A17" t="str">
            <v>m39</v>
          </cell>
          <cell r="B17">
            <v>4.7619999999999996</v>
          </cell>
        </row>
        <row r="18">
          <cell r="A18" t="str">
            <v>M40</v>
          </cell>
          <cell r="B18">
            <v>4.7480000000000002</v>
          </cell>
        </row>
        <row r="19">
          <cell r="A19" t="str">
            <v>M41</v>
          </cell>
          <cell r="B19">
            <v>4.734</v>
          </cell>
        </row>
        <row r="20">
          <cell r="A20" t="str">
            <v>M42</v>
          </cell>
          <cell r="B20">
            <v>4.72</v>
          </cell>
        </row>
        <row r="21">
          <cell r="A21" t="str">
            <v>M43</v>
          </cell>
          <cell r="B21">
            <v>4.7050000000000001</v>
          </cell>
        </row>
        <row r="22">
          <cell r="A22" t="str">
            <v>M44</v>
          </cell>
          <cell r="B22">
            <v>4.6900000000000004</v>
          </cell>
        </row>
        <row r="23">
          <cell r="A23" t="str">
            <v>M45</v>
          </cell>
          <cell r="B23">
            <v>4.6749999999999998</v>
          </cell>
        </row>
        <row r="24">
          <cell r="A24" t="str">
            <v>m46</v>
          </cell>
          <cell r="B24">
            <v>4.66</v>
          </cell>
        </row>
        <row r="25">
          <cell r="A25" t="str">
            <v>M47</v>
          </cell>
          <cell r="B25">
            <v>4.6449999999999996</v>
          </cell>
        </row>
        <row r="26">
          <cell r="A26" t="str">
            <v>M48</v>
          </cell>
          <cell r="B26">
            <v>4.63</v>
          </cell>
        </row>
        <row r="27">
          <cell r="A27" t="str">
            <v>m49</v>
          </cell>
          <cell r="B27">
            <v>4.6159999999999997</v>
          </cell>
        </row>
        <row r="28">
          <cell r="A28" t="str">
            <v>M50</v>
          </cell>
          <cell r="B28">
            <v>4.601</v>
          </cell>
        </row>
        <row r="29">
          <cell r="A29" t="str">
            <v>m51</v>
          </cell>
          <cell r="B29">
            <v>4.5860000000000003</v>
          </cell>
        </row>
        <row r="30">
          <cell r="A30" t="str">
            <v>M52</v>
          </cell>
          <cell r="B30">
            <v>4.5709999999999997</v>
          </cell>
        </row>
        <row r="31">
          <cell r="A31" t="str">
            <v>m53</v>
          </cell>
          <cell r="B31">
            <v>4.5570000000000004</v>
          </cell>
        </row>
        <row r="32">
          <cell r="A32" t="str">
            <v>M54</v>
          </cell>
          <cell r="B32">
            <v>4.5419999999999998</v>
          </cell>
        </row>
        <row r="33">
          <cell r="A33" t="str">
            <v>M55</v>
          </cell>
          <cell r="B33">
            <v>4.5199999999999996</v>
          </cell>
        </row>
        <row r="34">
          <cell r="A34" t="str">
            <v>m56</v>
          </cell>
          <cell r="B34">
            <v>4.4969999999999999</v>
          </cell>
        </row>
        <row r="35">
          <cell r="A35" t="str">
            <v>M57</v>
          </cell>
          <cell r="B35">
            <v>4.4749999999999996</v>
          </cell>
        </row>
        <row r="36">
          <cell r="A36" t="str">
            <v>M58</v>
          </cell>
          <cell r="B36">
            <v>4.4530000000000003</v>
          </cell>
        </row>
        <row r="37">
          <cell r="A37" t="str">
            <v>m59</v>
          </cell>
          <cell r="B37">
            <v>4.43</v>
          </cell>
        </row>
        <row r="38">
          <cell r="A38" t="str">
            <v>m60</v>
          </cell>
          <cell r="B38">
            <v>4.407</v>
          </cell>
        </row>
        <row r="39">
          <cell r="A39" t="str">
            <v>M61</v>
          </cell>
          <cell r="B39">
            <v>4.3840000000000003</v>
          </cell>
        </row>
        <row r="40">
          <cell r="A40" t="str">
            <v>m62</v>
          </cell>
          <cell r="B40">
            <v>4.3609999999999998</v>
          </cell>
        </row>
        <row r="41">
          <cell r="A41" t="str">
            <v>M63</v>
          </cell>
          <cell r="B41">
            <v>4.3380000000000001</v>
          </cell>
        </row>
        <row r="42">
          <cell r="A42" t="str">
            <v>M64</v>
          </cell>
          <cell r="B42">
            <v>4.3150000000000004</v>
          </cell>
        </row>
        <row r="43">
          <cell r="A43" t="str">
            <v>M65</v>
          </cell>
          <cell r="B43">
            <v>4.2720000000000002</v>
          </cell>
        </row>
        <row r="44">
          <cell r="A44" t="str">
            <v>M66</v>
          </cell>
          <cell r="B44">
            <v>4.2210000000000001</v>
          </cell>
        </row>
        <row r="45">
          <cell r="A45" t="str">
            <v>M67</v>
          </cell>
          <cell r="B45">
            <v>4.17</v>
          </cell>
        </row>
        <row r="46">
          <cell r="A46" t="str">
            <v>M68</v>
          </cell>
          <cell r="B46">
            <v>4.12</v>
          </cell>
        </row>
        <row r="47">
          <cell r="A47" t="str">
            <v>M69</v>
          </cell>
          <cell r="B47">
            <v>4.07</v>
          </cell>
        </row>
        <row r="48">
          <cell r="A48" t="str">
            <v>M70</v>
          </cell>
          <cell r="B48">
            <v>4.016</v>
          </cell>
        </row>
        <row r="49">
          <cell r="A49" t="str">
            <v>w1x</v>
          </cell>
          <cell r="B49">
            <v>4.6399999999999997</v>
          </cell>
        </row>
        <row r="50">
          <cell r="A50" t="str">
            <v>W27</v>
          </cell>
          <cell r="B50">
            <v>4.2930000000000001</v>
          </cell>
        </row>
        <row r="51">
          <cell r="A51" t="str">
            <v>W28</v>
          </cell>
          <cell r="B51">
            <v>4.2859999999999996</v>
          </cell>
        </row>
        <row r="52">
          <cell r="A52" t="str">
            <v>W29</v>
          </cell>
          <cell r="B52">
            <v>4.28</v>
          </cell>
        </row>
        <row r="53">
          <cell r="A53" t="str">
            <v>W30</v>
          </cell>
          <cell r="B53">
            <v>4.2729999999999997</v>
          </cell>
        </row>
        <row r="54">
          <cell r="A54" t="str">
            <v>W31</v>
          </cell>
          <cell r="B54">
            <v>4.2670000000000003</v>
          </cell>
        </row>
        <row r="55">
          <cell r="A55" t="str">
            <v>W32</v>
          </cell>
          <cell r="B55">
            <v>4.2610000000000001</v>
          </cell>
        </row>
        <row r="56">
          <cell r="A56" t="str">
            <v>W33</v>
          </cell>
          <cell r="B56">
            <v>4.2539999999999996</v>
          </cell>
        </row>
        <row r="57">
          <cell r="A57" t="str">
            <v>W34</v>
          </cell>
          <cell r="B57">
            <v>4.2480000000000002</v>
          </cell>
        </row>
        <row r="58">
          <cell r="A58" t="str">
            <v>W35</v>
          </cell>
          <cell r="B58">
            <v>4.242</v>
          </cell>
        </row>
        <row r="59">
          <cell r="A59" t="str">
            <v>W36</v>
          </cell>
          <cell r="B59">
            <v>4.2290000000000001</v>
          </cell>
        </row>
        <row r="60">
          <cell r="A60" t="str">
            <v>W37</v>
          </cell>
          <cell r="B60">
            <v>4.2160000000000002</v>
          </cell>
        </row>
        <row r="61">
          <cell r="A61" t="str">
            <v>W38</v>
          </cell>
          <cell r="B61">
            <v>4.2039999999999997</v>
          </cell>
        </row>
        <row r="62">
          <cell r="A62" t="str">
            <v>W39</v>
          </cell>
          <cell r="B62">
            <v>4.1909999999999998</v>
          </cell>
        </row>
        <row r="63">
          <cell r="A63" t="str">
            <v>W40</v>
          </cell>
          <cell r="B63">
            <v>4.1779999999999999</v>
          </cell>
        </row>
        <row r="64">
          <cell r="A64" t="str">
            <v>W41</v>
          </cell>
          <cell r="B64">
            <v>4.1660000000000004</v>
          </cell>
        </row>
        <row r="65">
          <cell r="A65" t="str">
            <v>W42</v>
          </cell>
          <cell r="B65">
            <v>4.1539999999999999</v>
          </cell>
        </row>
        <row r="66">
          <cell r="A66" t="str">
            <v>w43</v>
          </cell>
          <cell r="B66">
            <v>4.1399999999999997</v>
          </cell>
        </row>
        <row r="67">
          <cell r="A67" t="str">
            <v>W44</v>
          </cell>
          <cell r="B67">
            <v>4.1269999999999998</v>
          </cell>
        </row>
        <row r="68">
          <cell r="A68" t="str">
            <v>W45</v>
          </cell>
          <cell r="B68">
            <v>4.1139999999999999</v>
          </cell>
        </row>
        <row r="69">
          <cell r="A69" t="str">
            <v>w46</v>
          </cell>
          <cell r="B69">
            <v>4.101</v>
          </cell>
        </row>
        <row r="70">
          <cell r="A70" t="str">
            <v>W47</v>
          </cell>
          <cell r="B70">
            <v>4.0880000000000001</v>
          </cell>
        </row>
        <row r="71">
          <cell r="A71" t="str">
            <v>W48</v>
          </cell>
          <cell r="B71">
            <v>4.0750000000000002</v>
          </cell>
        </row>
        <row r="72">
          <cell r="A72" t="str">
            <v>W49</v>
          </cell>
          <cell r="B72">
            <v>4.0620000000000003</v>
          </cell>
        </row>
        <row r="73">
          <cell r="A73" t="str">
            <v>W50</v>
          </cell>
          <cell r="B73">
            <v>4.0490000000000004</v>
          </cell>
        </row>
        <row r="74">
          <cell r="A74" t="str">
            <v>W51</v>
          </cell>
          <cell r="B74">
            <v>4.0359999999999996</v>
          </cell>
        </row>
        <row r="75">
          <cell r="A75" t="str">
            <v>W52</v>
          </cell>
          <cell r="B75">
            <v>4.0229999999999997</v>
          </cell>
        </row>
        <row r="76">
          <cell r="A76" t="str">
            <v>W53</v>
          </cell>
          <cell r="B76">
            <v>4.01</v>
          </cell>
        </row>
        <row r="77">
          <cell r="A77" t="str">
            <v>W54</v>
          </cell>
          <cell r="B77">
            <v>3.9969999999999999</v>
          </cell>
        </row>
        <row r="78">
          <cell r="A78" t="str">
            <v>W55</v>
          </cell>
          <cell r="B78">
            <v>3.9769999999999999</v>
          </cell>
        </row>
        <row r="79">
          <cell r="A79" t="str">
            <v>W56</v>
          </cell>
          <cell r="B79">
            <v>3.9580000000000002</v>
          </cell>
        </row>
        <row r="80">
          <cell r="A80" t="str">
            <v>w57</v>
          </cell>
          <cell r="B80">
            <v>3.9380000000000002</v>
          </cell>
        </row>
        <row r="81">
          <cell r="A81" t="str">
            <v>W58</v>
          </cell>
          <cell r="B81">
            <v>3.9180000000000001</v>
          </cell>
        </row>
        <row r="82">
          <cell r="A82" t="str">
            <v>W59</v>
          </cell>
          <cell r="B82">
            <v>3.899</v>
          </cell>
        </row>
        <row r="83">
          <cell r="A83" t="str">
            <v>W60</v>
          </cell>
          <cell r="B83">
            <v>3.8780000000000001</v>
          </cell>
        </row>
        <row r="84">
          <cell r="A84" t="str">
            <v>W61</v>
          </cell>
          <cell r="B84">
            <v>3.8580000000000001</v>
          </cell>
        </row>
        <row r="85">
          <cell r="A85" t="str">
            <v>W62</v>
          </cell>
          <cell r="B85">
            <v>3.8370000000000002</v>
          </cell>
        </row>
        <row r="86">
          <cell r="A86" t="str">
            <v>w63</v>
          </cell>
          <cell r="B86">
            <v>3.81</v>
          </cell>
        </row>
        <row r="87">
          <cell r="A87" t="str">
            <v>W64</v>
          </cell>
          <cell r="B87">
            <v>3.7970000000000002</v>
          </cell>
        </row>
        <row r="88">
          <cell r="A88" t="str">
            <v>W65</v>
          </cell>
          <cell r="B88">
            <v>3.76</v>
          </cell>
        </row>
        <row r="89">
          <cell r="A89" t="str">
            <v>W66</v>
          </cell>
          <cell r="B89">
            <v>3.714</v>
          </cell>
        </row>
        <row r="90">
          <cell r="A90" t="str">
            <v>W67</v>
          </cell>
          <cell r="B90">
            <v>3.669</v>
          </cell>
        </row>
        <row r="91">
          <cell r="A91" t="str">
            <v>W68</v>
          </cell>
          <cell r="B91">
            <v>3.625</v>
          </cell>
        </row>
        <row r="92">
          <cell r="A92" t="str">
            <v>W69</v>
          </cell>
          <cell r="B92">
            <v>3.5819999999999999</v>
          </cell>
        </row>
        <row r="93">
          <cell r="A93" t="str">
            <v>W70</v>
          </cell>
          <cell r="B93">
            <v>3.5339999999999998</v>
          </cell>
        </row>
        <row r="94">
          <cell r="A94" t="str">
            <v>W71</v>
          </cell>
          <cell r="B94">
            <v>3.4870000000000001</v>
          </cell>
        </row>
        <row r="95">
          <cell r="A95" t="str">
            <v>W72</v>
          </cell>
          <cell r="B95">
            <v>3.44</v>
          </cell>
        </row>
        <row r="96">
          <cell r="A96" t="str">
            <v>W73</v>
          </cell>
          <cell r="B96">
            <v>3.3940000000000001</v>
          </cell>
        </row>
        <row r="97">
          <cell r="A97" t="str">
            <v>W74</v>
          </cell>
          <cell r="B97">
            <v>3.3490000000000002</v>
          </cell>
        </row>
        <row r="98">
          <cell r="A98" t="str">
            <v>W75</v>
          </cell>
          <cell r="B98">
            <v>3.3050000000000002</v>
          </cell>
        </row>
        <row r="99">
          <cell r="A99" t="str">
            <v>W76</v>
          </cell>
          <cell r="B99">
            <v>3.2610000000000001</v>
          </cell>
        </row>
        <row r="100">
          <cell r="A100" t="str">
            <v>W77</v>
          </cell>
          <cell r="B100">
            <v>3.2170000000000001</v>
          </cell>
        </row>
        <row r="101">
          <cell r="A101" t="str">
            <v>W78</v>
          </cell>
          <cell r="B101">
            <v>3.1739999999999999</v>
          </cell>
        </row>
        <row r="102">
          <cell r="A102" t="str">
            <v>W79</v>
          </cell>
          <cell r="B102">
            <v>3.1320000000000001</v>
          </cell>
        </row>
        <row r="103">
          <cell r="A103" t="str">
            <v>W80</v>
          </cell>
          <cell r="B103">
            <v>3.09</v>
          </cell>
        </row>
        <row r="104">
          <cell r="A104" t="str">
            <v>W81</v>
          </cell>
          <cell r="B104">
            <v>3.048</v>
          </cell>
        </row>
        <row r="105">
          <cell r="A105" t="str">
            <v>W82</v>
          </cell>
          <cell r="B105">
            <v>3.0059999999999998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STER LIST"/>
      <sheetName val="By Club"/>
      <sheetName val="Draw"/>
      <sheetName val="Results"/>
      <sheetName val="Prognostic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A1" t="str">
            <v>JF1X</v>
          </cell>
          <cell r="B1">
            <v>4.16</v>
          </cell>
        </row>
        <row r="2">
          <cell r="A2" t="str">
            <v>JM1X</v>
          </cell>
          <cell r="B2">
            <v>4.95</v>
          </cell>
        </row>
        <row r="3">
          <cell r="A3" t="str">
            <v>JW1X</v>
          </cell>
          <cell r="B3">
            <v>4.5049999999999999</v>
          </cell>
        </row>
        <row r="4">
          <cell r="A4" t="str">
            <v>M1X</v>
          </cell>
          <cell r="B4">
            <v>5.0579999999999998</v>
          </cell>
        </row>
        <row r="5">
          <cell r="A5" t="str">
            <v>M27</v>
          </cell>
          <cell r="B5">
            <v>4.8780000000000001</v>
          </cell>
        </row>
        <row r="6">
          <cell r="A6" t="str">
            <v>M28</v>
          </cell>
          <cell r="B6">
            <v>4.8710000000000004</v>
          </cell>
        </row>
        <row r="7">
          <cell r="A7" t="str">
            <v>M29</v>
          </cell>
          <cell r="B7">
            <v>4.8630000000000004</v>
          </cell>
        </row>
        <row r="8">
          <cell r="A8" t="str">
            <v>M30</v>
          </cell>
          <cell r="B8">
            <v>4.8559999999999999</v>
          </cell>
        </row>
        <row r="9">
          <cell r="A9" t="str">
            <v>M31</v>
          </cell>
          <cell r="B9">
            <v>4.8490000000000002</v>
          </cell>
        </row>
        <row r="10">
          <cell r="A10" t="str">
            <v>M32</v>
          </cell>
          <cell r="B10">
            <v>4.8419999999999996</v>
          </cell>
        </row>
        <row r="11">
          <cell r="A11" t="str">
            <v>M33</v>
          </cell>
          <cell r="B11">
            <v>4.8339999999999996</v>
          </cell>
        </row>
        <row r="12">
          <cell r="A12" t="str">
            <v>M34</v>
          </cell>
          <cell r="B12">
            <v>4.827</v>
          </cell>
        </row>
        <row r="13">
          <cell r="A13" t="str">
            <v>M35</v>
          </cell>
          <cell r="B13">
            <v>4.82</v>
          </cell>
        </row>
        <row r="14">
          <cell r="A14" t="str">
            <v>M36</v>
          </cell>
          <cell r="B14">
            <v>4.8049999999999997</v>
          </cell>
        </row>
        <row r="15">
          <cell r="A15" t="str">
            <v>M37</v>
          </cell>
          <cell r="B15">
            <v>4.7910000000000004</v>
          </cell>
        </row>
        <row r="16">
          <cell r="A16" t="str">
            <v>M38</v>
          </cell>
          <cell r="B16">
            <v>4.7770000000000001</v>
          </cell>
        </row>
        <row r="17">
          <cell r="A17" t="str">
            <v>M39</v>
          </cell>
          <cell r="B17">
            <v>4.7619999999999996</v>
          </cell>
        </row>
        <row r="18">
          <cell r="A18" t="str">
            <v>M40</v>
          </cell>
          <cell r="B18">
            <v>4.7480000000000002</v>
          </cell>
        </row>
        <row r="19">
          <cell r="A19" t="str">
            <v>M41</v>
          </cell>
          <cell r="B19">
            <v>4.734</v>
          </cell>
        </row>
        <row r="20">
          <cell r="A20" t="str">
            <v>M42</v>
          </cell>
          <cell r="B20">
            <v>4.72</v>
          </cell>
        </row>
        <row r="21">
          <cell r="A21" t="str">
            <v>M43</v>
          </cell>
          <cell r="B21">
            <v>4.7050000000000001</v>
          </cell>
        </row>
        <row r="22">
          <cell r="A22" t="str">
            <v>M44</v>
          </cell>
          <cell r="B22">
            <v>4.6900000000000004</v>
          </cell>
        </row>
        <row r="23">
          <cell r="A23" t="str">
            <v>M45</v>
          </cell>
          <cell r="B23">
            <v>4.6749999999999998</v>
          </cell>
        </row>
        <row r="24">
          <cell r="A24" t="str">
            <v>M46</v>
          </cell>
          <cell r="B24">
            <v>4.66</v>
          </cell>
        </row>
        <row r="25">
          <cell r="A25" t="str">
            <v>M47</v>
          </cell>
          <cell r="B25">
            <v>4.6449999999999996</v>
          </cell>
        </row>
        <row r="26">
          <cell r="A26" t="str">
            <v>M48</v>
          </cell>
          <cell r="B26">
            <v>4.63</v>
          </cell>
        </row>
        <row r="27">
          <cell r="A27" t="str">
            <v>M49</v>
          </cell>
          <cell r="B27">
            <v>4.6159999999999997</v>
          </cell>
        </row>
        <row r="28">
          <cell r="A28" t="str">
            <v>M50</v>
          </cell>
          <cell r="B28">
            <v>4.601</v>
          </cell>
        </row>
        <row r="29">
          <cell r="A29" t="str">
            <v>M51</v>
          </cell>
          <cell r="B29">
            <v>4.5860000000000003</v>
          </cell>
        </row>
        <row r="30">
          <cell r="A30" t="str">
            <v>M52</v>
          </cell>
          <cell r="B30">
            <v>4.5709999999999997</v>
          </cell>
        </row>
        <row r="31">
          <cell r="A31" t="str">
            <v>M53</v>
          </cell>
          <cell r="B31">
            <v>4.5570000000000004</v>
          </cell>
        </row>
        <row r="32">
          <cell r="A32" t="str">
            <v>M54</v>
          </cell>
          <cell r="B32">
            <v>4.5419999999999998</v>
          </cell>
        </row>
        <row r="33">
          <cell r="A33" t="str">
            <v>M55</v>
          </cell>
          <cell r="B33">
            <v>4.5199999999999996</v>
          </cell>
        </row>
        <row r="34">
          <cell r="A34" t="str">
            <v>M56</v>
          </cell>
          <cell r="B34">
            <v>4.4969999999999999</v>
          </cell>
        </row>
        <row r="35">
          <cell r="A35" t="str">
            <v>M57</v>
          </cell>
          <cell r="B35">
            <v>4.4749999999999996</v>
          </cell>
        </row>
        <row r="36">
          <cell r="A36" t="str">
            <v>M58</v>
          </cell>
          <cell r="B36">
            <v>4.4530000000000003</v>
          </cell>
        </row>
        <row r="37">
          <cell r="A37" t="str">
            <v>M59</v>
          </cell>
          <cell r="B37">
            <v>4.43</v>
          </cell>
        </row>
        <row r="38">
          <cell r="A38" t="str">
            <v>M60</v>
          </cell>
          <cell r="B38">
            <v>4.407</v>
          </cell>
        </row>
        <row r="39">
          <cell r="A39" t="str">
            <v>M61</v>
          </cell>
          <cell r="B39">
            <v>4.3840000000000003</v>
          </cell>
        </row>
        <row r="40">
          <cell r="A40" t="str">
            <v>M62</v>
          </cell>
          <cell r="B40">
            <v>4.3609999999999998</v>
          </cell>
        </row>
        <row r="41">
          <cell r="A41" t="str">
            <v>M63</v>
          </cell>
          <cell r="B41">
            <v>4.3380000000000001</v>
          </cell>
        </row>
        <row r="42">
          <cell r="A42" t="str">
            <v>M64</v>
          </cell>
          <cell r="B42">
            <v>4.3150000000000004</v>
          </cell>
        </row>
        <row r="43">
          <cell r="A43" t="str">
            <v>M65</v>
          </cell>
          <cell r="B43">
            <v>4.2720000000000002</v>
          </cell>
        </row>
        <row r="44">
          <cell r="A44" t="str">
            <v>M66</v>
          </cell>
          <cell r="B44">
            <v>4.2210000000000001</v>
          </cell>
        </row>
        <row r="45">
          <cell r="A45" t="str">
            <v>M67</v>
          </cell>
          <cell r="B45">
            <v>4.17</v>
          </cell>
        </row>
        <row r="46">
          <cell r="A46" t="str">
            <v>M68</v>
          </cell>
          <cell r="B46">
            <v>4.12</v>
          </cell>
        </row>
        <row r="47">
          <cell r="A47" t="str">
            <v>M69</v>
          </cell>
          <cell r="B47">
            <v>4.07</v>
          </cell>
        </row>
        <row r="48">
          <cell r="A48" t="str">
            <v>M70</v>
          </cell>
          <cell r="B48">
            <v>4.016</v>
          </cell>
        </row>
        <row r="49">
          <cell r="A49" t="str">
            <v>MTB</v>
          </cell>
          <cell r="B49">
            <v>4.3</v>
          </cell>
        </row>
        <row r="50">
          <cell r="A50" t="str">
            <v>W1X</v>
          </cell>
          <cell r="B50">
            <v>4.6399999999999997</v>
          </cell>
        </row>
        <row r="51">
          <cell r="A51" t="str">
            <v>W27</v>
          </cell>
          <cell r="B51">
            <v>4.2930000000000001</v>
          </cell>
        </row>
        <row r="52">
          <cell r="A52" t="str">
            <v>W28</v>
          </cell>
          <cell r="B52">
            <v>4.2859999999999996</v>
          </cell>
        </row>
        <row r="53">
          <cell r="A53" t="str">
            <v>W29</v>
          </cell>
          <cell r="B53">
            <v>4.28</v>
          </cell>
        </row>
        <row r="54">
          <cell r="A54" t="str">
            <v>W30</v>
          </cell>
          <cell r="B54">
            <v>4.2729999999999997</v>
          </cell>
        </row>
        <row r="55">
          <cell r="A55" t="str">
            <v>W31</v>
          </cell>
          <cell r="B55">
            <v>4.2670000000000003</v>
          </cell>
        </row>
        <row r="56">
          <cell r="A56" t="str">
            <v>W32</v>
          </cell>
          <cell r="B56">
            <v>4.2610000000000001</v>
          </cell>
        </row>
        <row r="57">
          <cell r="A57" t="str">
            <v>W33</v>
          </cell>
          <cell r="B57">
            <v>4.2539999999999996</v>
          </cell>
        </row>
        <row r="58">
          <cell r="A58" t="str">
            <v>W34</v>
          </cell>
          <cell r="B58">
            <v>4.2480000000000002</v>
          </cell>
        </row>
        <row r="59">
          <cell r="A59" t="str">
            <v>W35</v>
          </cell>
          <cell r="B59">
            <v>4.242</v>
          </cell>
        </row>
        <row r="60">
          <cell r="A60" t="str">
            <v>W36</v>
          </cell>
          <cell r="B60">
            <v>4.2290000000000001</v>
          </cell>
        </row>
        <row r="61">
          <cell r="A61" t="str">
            <v>W37</v>
          </cell>
          <cell r="B61">
            <v>4.2160000000000002</v>
          </cell>
        </row>
        <row r="62">
          <cell r="A62" t="str">
            <v>W38</v>
          </cell>
          <cell r="B62">
            <v>4.2039999999999997</v>
          </cell>
        </row>
        <row r="63">
          <cell r="A63" t="str">
            <v>W39</v>
          </cell>
          <cell r="B63">
            <v>4.1909999999999998</v>
          </cell>
        </row>
        <row r="64">
          <cell r="A64" t="str">
            <v>W40</v>
          </cell>
          <cell r="B64">
            <v>4.1779999999999999</v>
          </cell>
        </row>
        <row r="65">
          <cell r="A65" t="str">
            <v>W41</v>
          </cell>
          <cell r="B65">
            <v>4.1660000000000004</v>
          </cell>
        </row>
        <row r="66">
          <cell r="A66" t="str">
            <v>W42</v>
          </cell>
          <cell r="B66">
            <v>4.1539999999999999</v>
          </cell>
        </row>
        <row r="67">
          <cell r="A67" t="str">
            <v>W43</v>
          </cell>
          <cell r="B67">
            <v>4.1399999999999997</v>
          </cell>
        </row>
        <row r="68">
          <cell r="A68" t="str">
            <v>W44</v>
          </cell>
          <cell r="B68">
            <v>4.1269999999999998</v>
          </cell>
        </row>
        <row r="69">
          <cell r="A69" t="str">
            <v>W45</v>
          </cell>
          <cell r="B69">
            <v>4.1139999999999999</v>
          </cell>
        </row>
        <row r="70">
          <cell r="A70" t="str">
            <v>W46</v>
          </cell>
          <cell r="B70">
            <v>4.101</v>
          </cell>
        </row>
        <row r="71">
          <cell r="A71" t="str">
            <v>W47</v>
          </cell>
          <cell r="B71">
            <v>4.0880000000000001</v>
          </cell>
        </row>
        <row r="72">
          <cell r="A72" t="str">
            <v>W48</v>
          </cell>
          <cell r="B72">
            <v>4.0750000000000002</v>
          </cell>
        </row>
        <row r="73">
          <cell r="A73" t="str">
            <v>W49</v>
          </cell>
          <cell r="B73">
            <v>4.0620000000000003</v>
          </cell>
        </row>
        <row r="74">
          <cell r="A74" t="str">
            <v>W50</v>
          </cell>
          <cell r="B74">
            <v>4.0490000000000004</v>
          </cell>
        </row>
        <row r="75">
          <cell r="A75" t="str">
            <v>W51</v>
          </cell>
          <cell r="B75">
            <v>4.0359999999999996</v>
          </cell>
        </row>
        <row r="76">
          <cell r="A76" t="str">
            <v>W52</v>
          </cell>
          <cell r="B76">
            <v>4.0229999999999997</v>
          </cell>
        </row>
        <row r="77">
          <cell r="A77" t="str">
            <v>W53</v>
          </cell>
          <cell r="B77">
            <v>4.01</v>
          </cell>
        </row>
        <row r="78">
          <cell r="A78" t="str">
            <v>W54</v>
          </cell>
          <cell r="B78">
            <v>3.9969999999999999</v>
          </cell>
        </row>
        <row r="79">
          <cell r="A79" t="str">
            <v>W55</v>
          </cell>
          <cell r="B79">
            <v>3.9769999999999999</v>
          </cell>
        </row>
        <row r="80">
          <cell r="A80" t="str">
            <v>W56</v>
          </cell>
          <cell r="B80">
            <v>3.9580000000000002</v>
          </cell>
        </row>
        <row r="81">
          <cell r="A81" t="str">
            <v>W57</v>
          </cell>
          <cell r="B81">
            <v>3.9380000000000002</v>
          </cell>
        </row>
        <row r="82">
          <cell r="A82" t="str">
            <v>W58</v>
          </cell>
          <cell r="B82">
            <v>3.9180000000000001</v>
          </cell>
        </row>
        <row r="83">
          <cell r="A83" t="str">
            <v>W59</v>
          </cell>
          <cell r="B83">
            <v>3.899</v>
          </cell>
        </row>
        <row r="84">
          <cell r="A84" t="str">
            <v>W60</v>
          </cell>
          <cell r="B84">
            <v>3.8780000000000001</v>
          </cell>
        </row>
        <row r="85">
          <cell r="A85" t="str">
            <v>W61</v>
          </cell>
          <cell r="B85">
            <v>3.8580000000000001</v>
          </cell>
        </row>
        <row r="86">
          <cell r="A86" t="str">
            <v>W62</v>
          </cell>
          <cell r="B86">
            <v>3.8370000000000002</v>
          </cell>
        </row>
        <row r="87">
          <cell r="A87" t="str">
            <v>W63</v>
          </cell>
          <cell r="B87">
            <v>3.81</v>
          </cell>
        </row>
        <row r="88">
          <cell r="A88" t="str">
            <v>W64</v>
          </cell>
          <cell r="B88">
            <v>3.7970000000000002</v>
          </cell>
        </row>
        <row r="89">
          <cell r="A89" t="str">
            <v>W65</v>
          </cell>
          <cell r="B89">
            <v>3.76</v>
          </cell>
        </row>
        <row r="90">
          <cell r="A90" t="str">
            <v>W66</v>
          </cell>
          <cell r="B90">
            <v>3.714</v>
          </cell>
        </row>
        <row r="91">
          <cell r="A91" t="str">
            <v>W67</v>
          </cell>
          <cell r="B91">
            <v>3.669</v>
          </cell>
        </row>
        <row r="92">
          <cell r="A92" t="str">
            <v>W68</v>
          </cell>
          <cell r="B92">
            <v>3.625</v>
          </cell>
        </row>
        <row r="93">
          <cell r="A93" t="str">
            <v>W69</v>
          </cell>
          <cell r="B93">
            <v>3.5819999999999999</v>
          </cell>
        </row>
        <row r="94">
          <cell r="A94" t="str">
            <v>W70</v>
          </cell>
          <cell r="B94">
            <v>3.5339999999999998</v>
          </cell>
        </row>
        <row r="95">
          <cell r="A95" t="str">
            <v>W71</v>
          </cell>
          <cell r="B95">
            <v>3.4870000000000001</v>
          </cell>
        </row>
        <row r="96">
          <cell r="A96" t="str">
            <v>W72</v>
          </cell>
          <cell r="B96">
            <v>3.44</v>
          </cell>
        </row>
        <row r="97">
          <cell r="A97" t="str">
            <v>W73</v>
          </cell>
          <cell r="B97">
            <v>3.3940000000000001</v>
          </cell>
        </row>
        <row r="98">
          <cell r="A98" t="str">
            <v>W74</v>
          </cell>
          <cell r="B98">
            <v>3.3490000000000002</v>
          </cell>
        </row>
        <row r="99">
          <cell r="A99" t="str">
            <v>W75</v>
          </cell>
          <cell r="B99">
            <v>3.3050000000000002</v>
          </cell>
        </row>
        <row r="100">
          <cell r="A100" t="str">
            <v>W76</v>
          </cell>
          <cell r="B100">
            <v>3.2610000000000001</v>
          </cell>
        </row>
        <row r="101">
          <cell r="A101" t="str">
            <v>W77</v>
          </cell>
          <cell r="B101">
            <v>3.2170000000000001</v>
          </cell>
        </row>
        <row r="102">
          <cell r="A102" t="str">
            <v>W78</v>
          </cell>
          <cell r="B102">
            <v>3.1739999999999999</v>
          </cell>
        </row>
        <row r="103">
          <cell r="A103" t="str">
            <v>W79</v>
          </cell>
          <cell r="B103">
            <v>3.1320000000000001</v>
          </cell>
        </row>
        <row r="104">
          <cell r="A104" t="str">
            <v>W80</v>
          </cell>
          <cell r="B104">
            <v>3.09</v>
          </cell>
        </row>
        <row r="105">
          <cell r="A105" t="str">
            <v>W81</v>
          </cell>
          <cell r="B105">
            <v>3.048</v>
          </cell>
        </row>
        <row r="106">
          <cell r="A106" t="str">
            <v>W82</v>
          </cell>
          <cell r="B106">
            <v>3.0059999999999998</v>
          </cell>
        </row>
      </sheetData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2C51D3-935D-46FF-B028-DD42FA5FC1E5}">
  <dimension ref="A1:H16"/>
  <sheetViews>
    <sheetView tabSelected="1" workbookViewId="0">
      <selection activeCell="E32" sqref="E32"/>
    </sheetView>
  </sheetViews>
  <sheetFormatPr defaultRowHeight="15" x14ac:dyDescent="0.25"/>
  <sheetData>
    <row r="1" spans="1:8" ht="26.25" x14ac:dyDescent="0.25">
      <c r="A1" s="2" t="s">
        <v>0</v>
      </c>
    </row>
    <row r="2" spans="1:8" x14ac:dyDescent="0.25">
      <c r="A2" s="1"/>
    </row>
    <row r="3" spans="1:8" x14ac:dyDescent="0.25">
      <c r="A3" s="1"/>
    </row>
    <row r="4" spans="1:8" ht="17.25" x14ac:dyDescent="0.25">
      <c r="A4" s="1" t="s">
        <v>1</v>
      </c>
    </row>
    <row r="5" spans="1:8" x14ac:dyDescent="0.25">
      <c r="A5" s="1"/>
    </row>
    <row r="6" spans="1:8" x14ac:dyDescent="0.25">
      <c r="A6" s="1" t="s">
        <v>2</v>
      </c>
    </row>
    <row r="7" spans="1:8" ht="17.25" x14ac:dyDescent="0.25">
      <c r="A7" s="1" t="s">
        <v>3</v>
      </c>
      <c r="B7" s="1" t="s">
        <v>4</v>
      </c>
      <c r="D7" s="1" t="s">
        <v>5</v>
      </c>
      <c r="F7" s="4">
        <v>8.9756944444444443E-4</v>
      </c>
    </row>
    <row r="8" spans="1:8" ht="17.25" x14ac:dyDescent="0.25">
      <c r="A8" s="1" t="s">
        <v>6</v>
      </c>
      <c r="B8" s="1" t="s">
        <v>7</v>
      </c>
      <c r="E8" s="1" t="s">
        <v>8</v>
      </c>
    </row>
    <row r="9" spans="1:8" ht="17.25" x14ac:dyDescent="0.25">
      <c r="A9" s="1" t="s">
        <v>9</v>
      </c>
      <c r="B9" s="1" t="s">
        <v>10</v>
      </c>
      <c r="D9" s="1" t="s">
        <v>11</v>
      </c>
    </row>
    <row r="10" spans="1:8" x14ac:dyDescent="0.25">
      <c r="A10" s="1"/>
    </row>
    <row r="11" spans="1:8" x14ac:dyDescent="0.25">
      <c r="A11" s="1" t="s">
        <v>12</v>
      </c>
    </row>
    <row r="12" spans="1:8" x14ac:dyDescent="0.25">
      <c r="A12" s="1"/>
    </row>
    <row r="13" spans="1:8" ht="17.25" x14ac:dyDescent="0.25">
      <c r="A13" s="1" t="s">
        <v>13</v>
      </c>
      <c r="B13" s="1" t="s">
        <v>14</v>
      </c>
      <c r="E13" s="1" t="s">
        <v>15</v>
      </c>
      <c r="H13" s="4">
        <v>7.5983796296296303E-4</v>
      </c>
    </row>
    <row r="14" spans="1:8" ht="17.25" x14ac:dyDescent="0.25">
      <c r="A14" s="1" t="s">
        <v>16</v>
      </c>
      <c r="B14" s="1" t="s">
        <v>17</v>
      </c>
      <c r="E14" s="1" t="s">
        <v>18</v>
      </c>
    </row>
    <row r="15" spans="1:8" ht="17.25" x14ac:dyDescent="0.25">
      <c r="A15" s="1" t="s">
        <v>19</v>
      </c>
      <c r="B15" s="1" t="s">
        <v>20</v>
      </c>
      <c r="E15" s="1" t="s">
        <v>18</v>
      </c>
    </row>
    <row r="16" spans="1:8" ht="17.25" x14ac:dyDescent="0.25">
      <c r="A16" s="1" t="s">
        <v>21</v>
      </c>
      <c r="B16" s="1" t="s">
        <v>22</v>
      </c>
      <c r="E16" s="1" t="s">
        <v>15</v>
      </c>
    </row>
  </sheetData>
  <pageMargins left="0.7" right="0.7" top="0.75" bottom="0.75" header="0.3" footer="0.3"/>
  <pageSetup paperSize="9" orientation="portrait" horizontalDpi="4294967294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464DD5-102E-4B33-AE72-ACECA1D8B916}">
  <dimension ref="A1:M171"/>
  <sheetViews>
    <sheetView workbookViewId="0">
      <selection activeCell="P33" sqref="O33:P34"/>
    </sheetView>
  </sheetViews>
  <sheetFormatPr defaultRowHeight="15" x14ac:dyDescent="0.25"/>
  <cols>
    <col min="1" max="1" width="5" customWidth="1"/>
    <col min="2" max="2" width="6.7109375" customWidth="1"/>
    <col min="3" max="3" width="21.85546875" customWidth="1"/>
    <col min="5" max="5" width="13" customWidth="1"/>
    <col min="6" max="6" width="9.42578125" bestFit="1" customWidth="1"/>
    <col min="7" max="7" width="12.85546875" bestFit="1" customWidth="1"/>
    <col min="8" max="8" width="9.28515625" bestFit="1" customWidth="1"/>
    <col min="9" max="9" width="10.5703125" bestFit="1" customWidth="1"/>
    <col min="11" max="11" width="9.140625" style="73"/>
    <col min="12" max="12" width="13.140625" customWidth="1"/>
    <col min="257" max="257" width="5" customWidth="1"/>
    <col min="258" max="258" width="6.7109375" customWidth="1"/>
    <col min="259" max="259" width="21.85546875" customWidth="1"/>
    <col min="261" max="261" width="13" customWidth="1"/>
    <col min="262" max="262" width="9.42578125" bestFit="1" customWidth="1"/>
    <col min="263" max="263" width="12.85546875" bestFit="1" customWidth="1"/>
    <col min="264" max="264" width="9.28515625" bestFit="1" customWidth="1"/>
    <col min="265" max="265" width="10.5703125" bestFit="1" customWidth="1"/>
    <col min="268" max="268" width="13.140625" customWidth="1"/>
    <col min="513" max="513" width="5" customWidth="1"/>
    <col min="514" max="514" width="6.7109375" customWidth="1"/>
    <col min="515" max="515" width="21.85546875" customWidth="1"/>
    <col min="517" max="517" width="13" customWidth="1"/>
    <col min="518" max="518" width="9.42578125" bestFit="1" customWidth="1"/>
    <col min="519" max="519" width="12.85546875" bestFit="1" customWidth="1"/>
    <col min="520" max="520" width="9.28515625" bestFit="1" customWidth="1"/>
    <col min="521" max="521" width="10.5703125" bestFit="1" customWidth="1"/>
    <col min="524" max="524" width="13.140625" customWidth="1"/>
    <col min="769" max="769" width="5" customWidth="1"/>
    <col min="770" max="770" width="6.7109375" customWidth="1"/>
    <col min="771" max="771" width="21.85546875" customWidth="1"/>
    <col min="773" max="773" width="13" customWidth="1"/>
    <col min="774" max="774" width="9.42578125" bestFit="1" customWidth="1"/>
    <col min="775" max="775" width="12.85546875" bestFit="1" customWidth="1"/>
    <col min="776" max="776" width="9.28515625" bestFit="1" customWidth="1"/>
    <col min="777" max="777" width="10.5703125" bestFit="1" customWidth="1"/>
    <col min="780" max="780" width="13.140625" customWidth="1"/>
    <col min="1025" max="1025" width="5" customWidth="1"/>
    <col min="1026" max="1026" width="6.7109375" customWidth="1"/>
    <col min="1027" max="1027" width="21.85546875" customWidth="1"/>
    <col min="1029" max="1029" width="13" customWidth="1"/>
    <col min="1030" max="1030" width="9.42578125" bestFit="1" customWidth="1"/>
    <col min="1031" max="1031" width="12.85546875" bestFit="1" customWidth="1"/>
    <col min="1032" max="1032" width="9.28515625" bestFit="1" customWidth="1"/>
    <col min="1033" max="1033" width="10.5703125" bestFit="1" customWidth="1"/>
    <col min="1036" max="1036" width="13.140625" customWidth="1"/>
    <col min="1281" max="1281" width="5" customWidth="1"/>
    <col min="1282" max="1282" width="6.7109375" customWidth="1"/>
    <col min="1283" max="1283" width="21.85546875" customWidth="1"/>
    <col min="1285" max="1285" width="13" customWidth="1"/>
    <col min="1286" max="1286" width="9.42578125" bestFit="1" customWidth="1"/>
    <col min="1287" max="1287" width="12.85546875" bestFit="1" customWidth="1"/>
    <col min="1288" max="1288" width="9.28515625" bestFit="1" customWidth="1"/>
    <col min="1289" max="1289" width="10.5703125" bestFit="1" customWidth="1"/>
    <col min="1292" max="1292" width="13.140625" customWidth="1"/>
    <col min="1537" max="1537" width="5" customWidth="1"/>
    <col min="1538" max="1538" width="6.7109375" customWidth="1"/>
    <col min="1539" max="1539" width="21.85546875" customWidth="1"/>
    <col min="1541" max="1541" width="13" customWidth="1"/>
    <col min="1542" max="1542" width="9.42578125" bestFit="1" customWidth="1"/>
    <col min="1543" max="1543" width="12.85546875" bestFit="1" customWidth="1"/>
    <col min="1544" max="1544" width="9.28515625" bestFit="1" customWidth="1"/>
    <col min="1545" max="1545" width="10.5703125" bestFit="1" customWidth="1"/>
    <col min="1548" max="1548" width="13.140625" customWidth="1"/>
    <col min="1793" max="1793" width="5" customWidth="1"/>
    <col min="1794" max="1794" width="6.7109375" customWidth="1"/>
    <col min="1795" max="1795" width="21.85546875" customWidth="1"/>
    <col min="1797" max="1797" width="13" customWidth="1"/>
    <col min="1798" max="1798" width="9.42578125" bestFit="1" customWidth="1"/>
    <col min="1799" max="1799" width="12.85546875" bestFit="1" customWidth="1"/>
    <col min="1800" max="1800" width="9.28515625" bestFit="1" customWidth="1"/>
    <col min="1801" max="1801" width="10.5703125" bestFit="1" customWidth="1"/>
    <col min="1804" max="1804" width="13.140625" customWidth="1"/>
    <col min="2049" max="2049" width="5" customWidth="1"/>
    <col min="2050" max="2050" width="6.7109375" customWidth="1"/>
    <col min="2051" max="2051" width="21.85546875" customWidth="1"/>
    <col min="2053" max="2053" width="13" customWidth="1"/>
    <col min="2054" max="2054" width="9.42578125" bestFit="1" customWidth="1"/>
    <col min="2055" max="2055" width="12.85546875" bestFit="1" customWidth="1"/>
    <col min="2056" max="2056" width="9.28515625" bestFit="1" customWidth="1"/>
    <col min="2057" max="2057" width="10.5703125" bestFit="1" customWidth="1"/>
    <col min="2060" max="2060" width="13.140625" customWidth="1"/>
    <col min="2305" max="2305" width="5" customWidth="1"/>
    <col min="2306" max="2306" width="6.7109375" customWidth="1"/>
    <col min="2307" max="2307" width="21.85546875" customWidth="1"/>
    <col min="2309" max="2309" width="13" customWidth="1"/>
    <col min="2310" max="2310" width="9.42578125" bestFit="1" customWidth="1"/>
    <col min="2311" max="2311" width="12.85546875" bestFit="1" customWidth="1"/>
    <col min="2312" max="2312" width="9.28515625" bestFit="1" customWidth="1"/>
    <col min="2313" max="2313" width="10.5703125" bestFit="1" customWidth="1"/>
    <col min="2316" max="2316" width="13.140625" customWidth="1"/>
    <col min="2561" max="2561" width="5" customWidth="1"/>
    <col min="2562" max="2562" width="6.7109375" customWidth="1"/>
    <col min="2563" max="2563" width="21.85546875" customWidth="1"/>
    <col min="2565" max="2565" width="13" customWidth="1"/>
    <col min="2566" max="2566" width="9.42578125" bestFit="1" customWidth="1"/>
    <col min="2567" max="2567" width="12.85546875" bestFit="1" customWidth="1"/>
    <col min="2568" max="2568" width="9.28515625" bestFit="1" customWidth="1"/>
    <col min="2569" max="2569" width="10.5703125" bestFit="1" customWidth="1"/>
    <col min="2572" max="2572" width="13.140625" customWidth="1"/>
    <col min="2817" max="2817" width="5" customWidth="1"/>
    <col min="2818" max="2818" width="6.7109375" customWidth="1"/>
    <col min="2819" max="2819" width="21.85546875" customWidth="1"/>
    <col min="2821" max="2821" width="13" customWidth="1"/>
    <col min="2822" max="2822" width="9.42578125" bestFit="1" customWidth="1"/>
    <col min="2823" max="2823" width="12.85546875" bestFit="1" customWidth="1"/>
    <col min="2824" max="2824" width="9.28515625" bestFit="1" customWidth="1"/>
    <col min="2825" max="2825" width="10.5703125" bestFit="1" customWidth="1"/>
    <col min="2828" max="2828" width="13.140625" customWidth="1"/>
    <col min="3073" max="3073" width="5" customWidth="1"/>
    <col min="3074" max="3074" width="6.7109375" customWidth="1"/>
    <col min="3075" max="3075" width="21.85546875" customWidth="1"/>
    <col min="3077" max="3077" width="13" customWidth="1"/>
    <col min="3078" max="3078" width="9.42578125" bestFit="1" customWidth="1"/>
    <col min="3079" max="3079" width="12.85546875" bestFit="1" customWidth="1"/>
    <col min="3080" max="3080" width="9.28515625" bestFit="1" customWidth="1"/>
    <col min="3081" max="3081" width="10.5703125" bestFit="1" customWidth="1"/>
    <col min="3084" max="3084" width="13.140625" customWidth="1"/>
    <col min="3329" max="3329" width="5" customWidth="1"/>
    <col min="3330" max="3330" width="6.7109375" customWidth="1"/>
    <col min="3331" max="3331" width="21.85546875" customWidth="1"/>
    <col min="3333" max="3333" width="13" customWidth="1"/>
    <col min="3334" max="3334" width="9.42578125" bestFit="1" customWidth="1"/>
    <col min="3335" max="3335" width="12.85546875" bestFit="1" customWidth="1"/>
    <col min="3336" max="3336" width="9.28515625" bestFit="1" customWidth="1"/>
    <col min="3337" max="3337" width="10.5703125" bestFit="1" customWidth="1"/>
    <col min="3340" max="3340" width="13.140625" customWidth="1"/>
    <col min="3585" max="3585" width="5" customWidth="1"/>
    <col min="3586" max="3586" width="6.7109375" customWidth="1"/>
    <col min="3587" max="3587" width="21.85546875" customWidth="1"/>
    <col min="3589" max="3589" width="13" customWidth="1"/>
    <col min="3590" max="3590" width="9.42578125" bestFit="1" customWidth="1"/>
    <col min="3591" max="3591" width="12.85546875" bestFit="1" customWidth="1"/>
    <col min="3592" max="3592" width="9.28515625" bestFit="1" customWidth="1"/>
    <col min="3593" max="3593" width="10.5703125" bestFit="1" customWidth="1"/>
    <col min="3596" max="3596" width="13.140625" customWidth="1"/>
    <col min="3841" max="3841" width="5" customWidth="1"/>
    <col min="3842" max="3842" width="6.7109375" customWidth="1"/>
    <col min="3843" max="3843" width="21.85546875" customWidth="1"/>
    <col min="3845" max="3845" width="13" customWidth="1"/>
    <col min="3846" max="3846" width="9.42578125" bestFit="1" customWidth="1"/>
    <col min="3847" max="3847" width="12.85546875" bestFit="1" customWidth="1"/>
    <col min="3848" max="3848" width="9.28515625" bestFit="1" customWidth="1"/>
    <col min="3849" max="3849" width="10.5703125" bestFit="1" customWidth="1"/>
    <col min="3852" max="3852" width="13.140625" customWidth="1"/>
    <col min="4097" max="4097" width="5" customWidth="1"/>
    <col min="4098" max="4098" width="6.7109375" customWidth="1"/>
    <col min="4099" max="4099" width="21.85546875" customWidth="1"/>
    <col min="4101" max="4101" width="13" customWidth="1"/>
    <col min="4102" max="4102" width="9.42578125" bestFit="1" customWidth="1"/>
    <col min="4103" max="4103" width="12.85546875" bestFit="1" customWidth="1"/>
    <col min="4104" max="4104" width="9.28515625" bestFit="1" customWidth="1"/>
    <col min="4105" max="4105" width="10.5703125" bestFit="1" customWidth="1"/>
    <col min="4108" max="4108" width="13.140625" customWidth="1"/>
    <col min="4353" max="4353" width="5" customWidth="1"/>
    <col min="4354" max="4354" width="6.7109375" customWidth="1"/>
    <col min="4355" max="4355" width="21.85546875" customWidth="1"/>
    <col min="4357" max="4357" width="13" customWidth="1"/>
    <col min="4358" max="4358" width="9.42578125" bestFit="1" customWidth="1"/>
    <col min="4359" max="4359" width="12.85546875" bestFit="1" customWidth="1"/>
    <col min="4360" max="4360" width="9.28515625" bestFit="1" customWidth="1"/>
    <col min="4361" max="4361" width="10.5703125" bestFit="1" customWidth="1"/>
    <col min="4364" max="4364" width="13.140625" customWidth="1"/>
    <col min="4609" max="4609" width="5" customWidth="1"/>
    <col min="4610" max="4610" width="6.7109375" customWidth="1"/>
    <col min="4611" max="4611" width="21.85546875" customWidth="1"/>
    <col min="4613" max="4613" width="13" customWidth="1"/>
    <col min="4614" max="4614" width="9.42578125" bestFit="1" customWidth="1"/>
    <col min="4615" max="4615" width="12.85546875" bestFit="1" customWidth="1"/>
    <col min="4616" max="4616" width="9.28515625" bestFit="1" customWidth="1"/>
    <col min="4617" max="4617" width="10.5703125" bestFit="1" customWidth="1"/>
    <col min="4620" max="4620" width="13.140625" customWidth="1"/>
    <col min="4865" max="4865" width="5" customWidth="1"/>
    <col min="4866" max="4866" width="6.7109375" customWidth="1"/>
    <col min="4867" max="4867" width="21.85546875" customWidth="1"/>
    <col min="4869" max="4869" width="13" customWidth="1"/>
    <col min="4870" max="4870" width="9.42578125" bestFit="1" customWidth="1"/>
    <col min="4871" max="4871" width="12.85546875" bestFit="1" customWidth="1"/>
    <col min="4872" max="4872" width="9.28515625" bestFit="1" customWidth="1"/>
    <col min="4873" max="4873" width="10.5703125" bestFit="1" customWidth="1"/>
    <col min="4876" max="4876" width="13.140625" customWidth="1"/>
    <col min="5121" max="5121" width="5" customWidth="1"/>
    <col min="5122" max="5122" width="6.7109375" customWidth="1"/>
    <col min="5123" max="5123" width="21.85546875" customWidth="1"/>
    <col min="5125" max="5125" width="13" customWidth="1"/>
    <col min="5126" max="5126" width="9.42578125" bestFit="1" customWidth="1"/>
    <col min="5127" max="5127" width="12.85546875" bestFit="1" customWidth="1"/>
    <col min="5128" max="5128" width="9.28515625" bestFit="1" customWidth="1"/>
    <col min="5129" max="5129" width="10.5703125" bestFit="1" customWidth="1"/>
    <col min="5132" max="5132" width="13.140625" customWidth="1"/>
    <col min="5377" max="5377" width="5" customWidth="1"/>
    <col min="5378" max="5378" width="6.7109375" customWidth="1"/>
    <col min="5379" max="5379" width="21.85546875" customWidth="1"/>
    <col min="5381" max="5381" width="13" customWidth="1"/>
    <col min="5382" max="5382" width="9.42578125" bestFit="1" customWidth="1"/>
    <col min="5383" max="5383" width="12.85546875" bestFit="1" customWidth="1"/>
    <col min="5384" max="5384" width="9.28515625" bestFit="1" customWidth="1"/>
    <col min="5385" max="5385" width="10.5703125" bestFit="1" customWidth="1"/>
    <col min="5388" max="5388" width="13.140625" customWidth="1"/>
    <col min="5633" max="5633" width="5" customWidth="1"/>
    <col min="5634" max="5634" width="6.7109375" customWidth="1"/>
    <col min="5635" max="5635" width="21.85546875" customWidth="1"/>
    <col min="5637" max="5637" width="13" customWidth="1"/>
    <col min="5638" max="5638" width="9.42578125" bestFit="1" customWidth="1"/>
    <col min="5639" max="5639" width="12.85546875" bestFit="1" customWidth="1"/>
    <col min="5640" max="5640" width="9.28515625" bestFit="1" customWidth="1"/>
    <col min="5641" max="5641" width="10.5703125" bestFit="1" customWidth="1"/>
    <col min="5644" max="5644" width="13.140625" customWidth="1"/>
    <col min="5889" max="5889" width="5" customWidth="1"/>
    <col min="5890" max="5890" width="6.7109375" customWidth="1"/>
    <col min="5891" max="5891" width="21.85546875" customWidth="1"/>
    <col min="5893" max="5893" width="13" customWidth="1"/>
    <col min="5894" max="5894" width="9.42578125" bestFit="1" customWidth="1"/>
    <col min="5895" max="5895" width="12.85546875" bestFit="1" customWidth="1"/>
    <col min="5896" max="5896" width="9.28515625" bestFit="1" customWidth="1"/>
    <col min="5897" max="5897" width="10.5703125" bestFit="1" customWidth="1"/>
    <col min="5900" max="5900" width="13.140625" customWidth="1"/>
    <col min="6145" max="6145" width="5" customWidth="1"/>
    <col min="6146" max="6146" width="6.7109375" customWidth="1"/>
    <col min="6147" max="6147" width="21.85546875" customWidth="1"/>
    <col min="6149" max="6149" width="13" customWidth="1"/>
    <col min="6150" max="6150" width="9.42578125" bestFit="1" customWidth="1"/>
    <col min="6151" max="6151" width="12.85546875" bestFit="1" customWidth="1"/>
    <col min="6152" max="6152" width="9.28515625" bestFit="1" customWidth="1"/>
    <col min="6153" max="6153" width="10.5703125" bestFit="1" customWidth="1"/>
    <col min="6156" max="6156" width="13.140625" customWidth="1"/>
    <col min="6401" max="6401" width="5" customWidth="1"/>
    <col min="6402" max="6402" width="6.7109375" customWidth="1"/>
    <col min="6403" max="6403" width="21.85546875" customWidth="1"/>
    <col min="6405" max="6405" width="13" customWidth="1"/>
    <col min="6406" max="6406" width="9.42578125" bestFit="1" customWidth="1"/>
    <col min="6407" max="6407" width="12.85546875" bestFit="1" customWidth="1"/>
    <col min="6408" max="6408" width="9.28515625" bestFit="1" customWidth="1"/>
    <col min="6409" max="6409" width="10.5703125" bestFit="1" customWidth="1"/>
    <col min="6412" max="6412" width="13.140625" customWidth="1"/>
    <col min="6657" max="6657" width="5" customWidth="1"/>
    <col min="6658" max="6658" width="6.7109375" customWidth="1"/>
    <col min="6659" max="6659" width="21.85546875" customWidth="1"/>
    <col min="6661" max="6661" width="13" customWidth="1"/>
    <col min="6662" max="6662" width="9.42578125" bestFit="1" customWidth="1"/>
    <col min="6663" max="6663" width="12.85546875" bestFit="1" customWidth="1"/>
    <col min="6664" max="6664" width="9.28515625" bestFit="1" customWidth="1"/>
    <col min="6665" max="6665" width="10.5703125" bestFit="1" customWidth="1"/>
    <col min="6668" max="6668" width="13.140625" customWidth="1"/>
    <col min="6913" max="6913" width="5" customWidth="1"/>
    <col min="6914" max="6914" width="6.7109375" customWidth="1"/>
    <col min="6915" max="6915" width="21.85546875" customWidth="1"/>
    <col min="6917" max="6917" width="13" customWidth="1"/>
    <col min="6918" max="6918" width="9.42578125" bestFit="1" customWidth="1"/>
    <col min="6919" max="6919" width="12.85546875" bestFit="1" customWidth="1"/>
    <col min="6920" max="6920" width="9.28515625" bestFit="1" customWidth="1"/>
    <col min="6921" max="6921" width="10.5703125" bestFit="1" customWidth="1"/>
    <col min="6924" max="6924" width="13.140625" customWidth="1"/>
    <col min="7169" max="7169" width="5" customWidth="1"/>
    <col min="7170" max="7170" width="6.7109375" customWidth="1"/>
    <col min="7171" max="7171" width="21.85546875" customWidth="1"/>
    <col min="7173" max="7173" width="13" customWidth="1"/>
    <col min="7174" max="7174" width="9.42578125" bestFit="1" customWidth="1"/>
    <col min="7175" max="7175" width="12.85546875" bestFit="1" customWidth="1"/>
    <col min="7176" max="7176" width="9.28515625" bestFit="1" customWidth="1"/>
    <col min="7177" max="7177" width="10.5703125" bestFit="1" customWidth="1"/>
    <col min="7180" max="7180" width="13.140625" customWidth="1"/>
    <col min="7425" max="7425" width="5" customWidth="1"/>
    <col min="7426" max="7426" width="6.7109375" customWidth="1"/>
    <col min="7427" max="7427" width="21.85546875" customWidth="1"/>
    <col min="7429" max="7429" width="13" customWidth="1"/>
    <col min="7430" max="7430" width="9.42578125" bestFit="1" customWidth="1"/>
    <col min="7431" max="7431" width="12.85546875" bestFit="1" customWidth="1"/>
    <col min="7432" max="7432" width="9.28515625" bestFit="1" customWidth="1"/>
    <col min="7433" max="7433" width="10.5703125" bestFit="1" customWidth="1"/>
    <col min="7436" max="7436" width="13.140625" customWidth="1"/>
    <col min="7681" max="7681" width="5" customWidth="1"/>
    <col min="7682" max="7682" width="6.7109375" customWidth="1"/>
    <col min="7683" max="7683" width="21.85546875" customWidth="1"/>
    <col min="7685" max="7685" width="13" customWidth="1"/>
    <col min="7686" max="7686" width="9.42578125" bestFit="1" customWidth="1"/>
    <col min="7687" max="7687" width="12.85546875" bestFit="1" customWidth="1"/>
    <col min="7688" max="7688" width="9.28515625" bestFit="1" customWidth="1"/>
    <col min="7689" max="7689" width="10.5703125" bestFit="1" customWidth="1"/>
    <col min="7692" max="7692" width="13.140625" customWidth="1"/>
    <col min="7937" max="7937" width="5" customWidth="1"/>
    <col min="7938" max="7938" width="6.7109375" customWidth="1"/>
    <col min="7939" max="7939" width="21.85546875" customWidth="1"/>
    <col min="7941" max="7941" width="13" customWidth="1"/>
    <col min="7942" max="7942" width="9.42578125" bestFit="1" customWidth="1"/>
    <col min="7943" max="7943" width="12.85546875" bestFit="1" customWidth="1"/>
    <col min="7944" max="7944" width="9.28515625" bestFit="1" customWidth="1"/>
    <col min="7945" max="7945" width="10.5703125" bestFit="1" customWidth="1"/>
    <col min="7948" max="7948" width="13.140625" customWidth="1"/>
    <col min="8193" max="8193" width="5" customWidth="1"/>
    <col min="8194" max="8194" width="6.7109375" customWidth="1"/>
    <col min="8195" max="8195" width="21.85546875" customWidth="1"/>
    <col min="8197" max="8197" width="13" customWidth="1"/>
    <col min="8198" max="8198" width="9.42578125" bestFit="1" customWidth="1"/>
    <col min="8199" max="8199" width="12.85546875" bestFit="1" customWidth="1"/>
    <col min="8200" max="8200" width="9.28515625" bestFit="1" customWidth="1"/>
    <col min="8201" max="8201" width="10.5703125" bestFit="1" customWidth="1"/>
    <col min="8204" max="8204" width="13.140625" customWidth="1"/>
    <col min="8449" max="8449" width="5" customWidth="1"/>
    <col min="8450" max="8450" width="6.7109375" customWidth="1"/>
    <col min="8451" max="8451" width="21.85546875" customWidth="1"/>
    <col min="8453" max="8453" width="13" customWidth="1"/>
    <col min="8454" max="8454" width="9.42578125" bestFit="1" customWidth="1"/>
    <col min="8455" max="8455" width="12.85546875" bestFit="1" customWidth="1"/>
    <col min="8456" max="8456" width="9.28515625" bestFit="1" customWidth="1"/>
    <col min="8457" max="8457" width="10.5703125" bestFit="1" customWidth="1"/>
    <col min="8460" max="8460" width="13.140625" customWidth="1"/>
    <col min="8705" max="8705" width="5" customWidth="1"/>
    <col min="8706" max="8706" width="6.7109375" customWidth="1"/>
    <col min="8707" max="8707" width="21.85546875" customWidth="1"/>
    <col min="8709" max="8709" width="13" customWidth="1"/>
    <col min="8710" max="8710" width="9.42578125" bestFit="1" customWidth="1"/>
    <col min="8711" max="8711" width="12.85546875" bestFit="1" customWidth="1"/>
    <col min="8712" max="8712" width="9.28515625" bestFit="1" customWidth="1"/>
    <col min="8713" max="8713" width="10.5703125" bestFit="1" customWidth="1"/>
    <col min="8716" max="8716" width="13.140625" customWidth="1"/>
    <col min="8961" max="8961" width="5" customWidth="1"/>
    <col min="8962" max="8962" width="6.7109375" customWidth="1"/>
    <col min="8963" max="8963" width="21.85546875" customWidth="1"/>
    <col min="8965" max="8965" width="13" customWidth="1"/>
    <col min="8966" max="8966" width="9.42578125" bestFit="1" customWidth="1"/>
    <col min="8967" max="8967" width="12.85546875" bestFit="1" customWidth="1"/>
    <col min="8968" max="8968" width="9.28515625" bestFit="1" customWidth="1"/>
    <col min="8969" max="8969" width="10.5703125" bestFit="1" customWidth="1"/>
    <col min="8972" max="8972" width="13.140625" customWidth="1"/>
    <col min="9217" max="9217" width="5" customWidth="1"/>
    <col min="9218" max="9218" width="6.7109375" customWidth="1"/>
    <col min="9219" max="9219" width="21.85546875" customWidth="1"/>
    <col min="9221" max="9221" width="13" customWidth="1"/>
    <col min="9222" max="9222" width="9.42578125" bestFit="1" customWidth="1"/>
    <col min="9223" max="9223" width="12.85546875" bestFit="1" customWidth="1"/>
    <col min="9224" max="9224" width="9.28515625" bestFit="1" customWidth="1"/>
    <col min="9225" max="9225" width="10.5703125" bestFit="1" customWidth="1"/>
    <col min="9228" max="9228" width="13.140625" customWidth="1"/>
    <col min="9473" max="9473" width="5" customWidth="1"/>
    <col min="9474" max="9474" width="6.7109375" customWidth="1"/>
    <col min="9475" max="9475" width="21.85546875" customWidth="1"/>
    <col min="9477" max="9477" width="13" customWidth="1"/>
    <col min="9478" max="9478" width="9.42578125" bestFit="1" customWidth="1"/>
    <col min="9479" max="9479" width="12.85546875" bestFit="1" customWidth="1"/>
    <col min="9480" max="9480" width="9.28515625" bestFit="1" customWidth="1"/>
    <col min="9481" max="9481" width="10.5703125" bestFit="1" customWidth="1"/>
    <col min="9484" max="9484" width="13.140625" customWidth="1"/>
    <col min="9729" max="9729" width="5" customWidth="1"/>
    <col min="9730" max="9730" width="6.7109375" customWidth="1"/>
    <col min="9731" max="9731" width="21.85546875" customWidth="1"/>
    <col min="9733" max="9733" width="13" customWidth="1"/>
    <col min="9734" max="9734" width="9.42578125" bestFit="1" customWidth="1"/>
    <col min="9735" max="9735" width="12.85546875" bestFit="1" customWidth="1"/>
    <col min="9736" max="9736" width="9.28515625" bestFit="1" customWidth="1"/>
    <col min="9737" max="9737" width="10.5703125" bestFit="1" customWidth="1"/>
    <col min="9740" max="9740" width="13.140625" customWidth="1"/>
    <col min="9985" max="9985" width="5" customWidth="1"/>
    <col min="9986" max="9986" width="6.7109375" customWidth="1"/>
    <col min="9987" max="9987" width="21.85546875" customWidth="1"/>
    <col min="9989" max="9989" width="13" customWidth="1"/>
    <col min="9990" max="9990" width="9.42578125" bestFit="1" customWidth="1"/>
    <col min="9991" max="9991" width="12.85546875" bestFit="1" customWidth="1"/>
    <col min="9992" max="9992" width="9.28515625" bestFit="1" customWidth="1"/>
    <col min="9993" max="9993" width="10.5703125" bestFit="1" customWidth="1"/>
    <col min="9996" max="9996" width="13.140625" customWidth="1"/>
    <col min="10241" max="10241" width="5" customWidth="1"/>
    <col min="10242" max="10242" width="6.7109375" customWidth="1"/>
    <col min="10243" max="10243" width="21.85546875" customWidth="1"/>
    <col min="10245" max="10245" width="13" customWidth="1"/>
    <col min="10246" max="10246" width="9.42578125" bestFit="1" customWidth="1"/>
    <col min="10247" max="10247" width="12.85546875" bestFit="1" customWidth="1"/>
    <col min="10248" max="10248" width="9.28515625" bestFit="1" customWidth="1"/>
    <col min="10249" max="10249" width="10.5703125" bestFit="1" customWidth="1"/>
    <col min="10252" max="10252" width="13.140625" customWidth="1"/>
    <col min="10497" max="10497" width="5" customWidth="1"/>
    <col min="10498" max="10498" width="6.7109375" customWidth="1"/>
    <col min="10499" max="10499" width="21.85546875" customWidth="1"/>
    <col min="10501" max="10501" width="13" customWidth="1"/>
    <col min="10502" max="10502" width="9.42578125" bestFit="1" customWidth="1"/>
    <col min="10503" max="10503" width="12.85546875" bestFit="1" customWidth="1"/>
    <col min="10504" max="10504" width="9.28515625" bestFit="1" customWidth="1"/>
    <col min="10505" max="10505" width="10.5703125" bestFit="1" customWidth="1"/>
    <col min="10508" max="10508" width="13.140625" customWidth="1"/>
    <col min="10753" max="10753" width="5" customWidth="1"/>
    <col min="10754" max="10754" width="6.7109375" customWidth="1"/>
    <col min="10755" max="10755" width="21.85546875" customWidth="1"/>
    <col min="10757" max="10757" width="13" customWidth="1"/>
    <col min="10758" max="10758" width="9.42578125" bestFit="1" customWidth="1"/>
    <col min="10759" max="10759" width="12.85546875" bestFit="1" customWidth="1"/>
    <col min="10760" max="10760" width="9.28515625" bestFit="1" customWidth="1"/>
    <col min="10761" max="10761" width="10.5703125" bestFit="1" customWidth="1"/>
    <col min="10764" max="10764" width="13.140625" customWidth="1"/>
    <col min="11009" max="11009" width="5" customWidth="1"/>
    <col min="11010" max="11010" width="6.7109375" customWidth="1"/>
    <col min="11011" max="11011" width="21.85546875" customWidth="1"/>
    <col min="11013" max="11013" width="13" customWidth="1"/>
    <col min="11014" max="11014" width="9.42578125" bestFit="1" customWidth="1"/>
    <col min="11015" max="11015" width="12.85546875" bestFit="1" customWidth="1"/>
    <col min="11016" max="11016" width="9.28515625" bestFit="1" customWidth="1"/>
    <col min="11017" max="11017" width="10.5703125" bestFit="1" customWidth="1"/>
    <col min="11020" max="11020" width="13.140625" customWidth="1"/>
    <col min="11265" max="11265" width="5" customWidth="1"/>
    <col min="11266" max="11266" width="6.7109375" customWidth="1"/>
    <col min="11267" max="11267" width="21.85546875" customWidth="1"/>
    <col min="11269" max="11269" width="13" customWidth="1"/>
    <col min="11270" max="11270" width="9.42578125" bestFit="1" customWidth="1"/>
    <col min="11271" max="11271" width="12.85546875" bestFit="1" customWidth="1"/>
    <col min="11272" max="11272" width="9.28515625" bestFit="1" customWidth="1"/>
    <col min="11273" max="11273" width="10.5703125" bestFit="1" customWidth="1"/>
    <col min="11276" max="11276" width="13.140625" customWidth="1"/>
    <col min="11521" max="11521" width="5" customWidth="1"/>
    <col min="11522" max="11522" width="6.7109375" customWidth="1"/>
    <col min="11523" max="11523" width="21.85546875" customWidth="1"/>
    <col min="11525" max="11525" width="13" customWidth="1"/>
    <col min="11526" max="11526" width="9.42578125" bestFit="1" customWidth="1"/>
    <col min="11527" max="11527" width="12.85546875" bestFit="1" customWidth="1"/>
    <col min="11528" max="11528" width="9.28515625" bestFit="1" customWidth="1"/>
    <col min="11529" max="11529" width="10.5703125" bestFit="1" customWidth="1"/>
    <col min="11532" max="11532" width="13.140625" customWidth="1"/>
    <col min="11777" max="11777" width="5" customWidth="1"/>
    <col min="11778" max="11778" width="6.7109375" customWidth="1"/>
    <col min="11779" max="11779" width="21.85546875" customWidth="1"/>
    <col min="11781" max="11781" width="13" customWidth="1"/>
    <col min="11782" max="11782" width="9.42578125" bestFit="1" customWidth="1"/>
    <col min="11783" max="11783" width="12.85546875" bestFit="1" customWidth="1"/>
    <col min="11784" max="11784" width="9.28515625" bestFit="1" customWidth="1"/>
    <col min="11785" max="11785" width="10.5703125" bestFit="1" customWidth="1"/>
    <col min="11788" max="11788" width="13.140625" customWidth="1"/>
    <col min="12033" max="12033" width="5" customWidth="1"/>
    <col min="12034" max="12034" width="6.7109375" customWidth="1"/>
    <col min="12035" max="12035" width="21.85546875" customWidth="1"/>
    <col min="12037" max="12037" width="13" customWidth="1"/>
    <col min="12038" max="12038" width="9.42578125" bestFit="1" customWidth="1"/>
    <col min="12039" max="12039" width="12.85546875" bestFit="1" customWidth="1"/>
    <col min="12040" max="12040" width="9.28515625" bestFit="1" customWidth="1"/>
    <col min="12041" max="12041" width="10.5703125" bestFit="1" customWidth="1"/>
    <col min="12044" max="12044" width="13.140625" customWidth="1"/>
    <col min="12289" max="12289" width="5" customWidth="1"/>
    <col min="12290" max="12290" width="6.7109375" customWidth="1"/>
    <col min="12291" max="12291" width="21.85546875" customWidth="1"/>
    <col min="12293" max="12293" width="13" customWidth="1"/>
    <col min="12294" max="12294" width="9.42578125" bestFit="1" customWidth="1"/>
    <col min="12295" max="12295" width="12.85546875" bestFit="1" customWidth="1"/>
    <col min="12296" max="12296" width="9.28515625" bestFit="1" customWidth="1"/>
    <col min="12297" max="12297" width="10.5703125" bestFit="1" customWidth="1"/>
    <col min="12300" max="12300" width="13.140625" customWidth="1"/>
    <col min="12545" max="12545" width="5" customWidth="1"/>
    <col min="12546" max="12546" width="6.7109375" customWidth="1"/>
    <col min="12547" max="12547" width="21.85546875" customWidth="1"/>
    <col min="12549" max="12549" width="13" customWidth="1"/>
    <col min="12550" max="12550" width="9.42578125" bestFit="1" customWidth="1"/>
    <col min="12551" max="12551" width="12.85546875" bestFit="1" customWidth="1"/>
    <col min="12552" max="12552" width="9.28515625" bestFit="1" customWidth="1"/>
    <col min="12553" max="12553" width="10.5703125" bestFit="1" customWidth="1"/>
    <col min="12556" max="12556" width="13.140625" customWidth="1"/>
    <col min="12801" max="12801" width="5" customWidth="1"/>
    <col min="12802" max="12802" width="6.7109375" customWidth="1"/>
    <col min="12803" max="12803" width="21.85546875" customWidth="1"/>
    <col min="12805" max="12805" width="13" customWidth="1"/>
    <col min="12806" max="12806" width="9.42578125" bestFit="1" customWidth="1"/>
    <col min="12807" max="12807" width="12.85546875" bestFit="1" customWidth="1"/>
    <col min="12808" max="12808" width="9.28515625" bestFit="1" customWidth="1"/>
    <col min="12809" max="12809" width="10.5703125" bestFit="1" customWidth="1"/>
    <col min="12812" max="12812" width="13.140625" customWidth="1"/>
    <col min="13057" max="13057" width="5" customWidth="1"/>
    <col min="13058" max="13058" width="6.7109375" customWidth="1"/>
    <col min="13059" max="13059" width="21.85546875" customWidth="1"/>
    <col min="13061" max="13061" width="13" customWidth="1"/>
    <col min="13062" max="13062" width="9.42578125" bestFit="1" customWidth="1"/>
    <col min="13063" max="13063" width="12.85546875" bestFit="1" customWidth="1"/>
    <col min="13064" max="13064" width="9.28515625" bestFit="1" customWidth="1"/>
    <col min="13065" max="13065" width="10.5703125" bestFit="1" customWidth="1"/>
    <col min="13068" max="13068" width="13.140625" customWidth="1"/>
    <col min="13313" max="13313" width="5" customWidth="1"/>
    <col min="13314" max="13314" width="6.7109375" customWidth="1"/>
    <col min="13315" max="13315" width="21.85546875" customWidth="1"/>
    <col min="13317" max="13317" width="13" customWidth="1"/>
    <col min="13318" max="13318" width="9.42578125" bestFit="1" customWidth="1"/>
    <col min="13319" max="13319" width="12.85546875" bestFit="1" customWidth="1"/>
    <col min="13320" max="13320" width="9.28515625" bestFit="1" customWidth="1"/>
    <col min="13321" max="13321" width="10.5703125" bestFit="1" customWidth="1"/>
    <col min="13324" max="13324" width="13.140625" customWidth="1"/>
    <col min="13569" max="13569" width="5" customWidth="1"/>
    <col min="13570" max="13570" width="6.7109375" customWidth="1"/>
    <col min="13571" max="13571" width="21.85546875" customWidth="1"/>
    <col min="13573" max="13573" width="13" customWidth="1"/>
    <col min="13574" max="13574" width="9.42578125" bestFit="1" customWidth="1"/>
    <col min="13575" max="13575" width="12.85546875" bestFit="1" customWidth="1"/>
    <col min="13576" max="13576" width="9.28515625" bestFit="1" customWidth="1"/>
    <col min="13577" max="13577" width="10.5703125" bestFit="1" customWidth="1"/>
    <col min="13580" max="13580" width="13.140625" customWidth="1"/>
    <col min="13825" max="13825" width="5" customWidth="1"/>
    <col min="13826" max="13826" width="6.7109375" customWidth="1"/>
    <col min="13827" max="13827" width="21.85546875" customWidth="1"/>
    <col min="13829" max="13829" width="13" customWidth="1"/>
    <col min="13830" max="13830" width="9.42578125" bestFit="1" customWidth="1"/>
    <col min="13831" max="13831" width="12.85546875" bestFit="1" customWidth="1"/>
    <col min="13832" max="13832" width="9.28515625" bestFit="1" customWidth="1"/>
    <col min="13833" max="13833" width="10.5703125" bestFit="1" customWidth="1"/>
    <col min="13836" max="13836" width="13.140625" customWidth="1"/>
    <col min="14081" max="14081" width="5" customWidth="1"/>
    <col min="14082" max="14082" width="6.7109375" customWidth="1"/>
    <col min="14083" max="14083" width="21.85546875" customWidth="1"/>
    <col min="14085" max="14085" width="13" customWidth="1"/>
    <col min="14086" max="14086" width="9.42578125" bestFit="1" customWidth="1"/>
    <col min="14087" max="14087" width="12.85546875" bestFit="1" customWidth="1"/>
    <col min="14088" max="14088" width="9.28515625" bestFit="1" customWidth="1"/>
    <col min="14089" max="14089" width="10.5703125" bestFit="1" customWidth="1"/>
    <col min="14092" max="14092" width="13.140625" customWidth="1"/>
    <col min="14337" max="14337" width="5" customWidth="1"/>
    <col min="14338" max="14338" width="6.7109375" customWidth="1"/>
    <col min="14339" max="14339" width="21.85546875" customWidth="1"/>
    <col min="14341" max="14341" width="13" customWidth="1"/>
    <col min="14342" max="14342" width="9.42578125" bestFit="1" customWidth="1"/>
    <col min="14343" max="14343" width="12.85546875" bestFit="1" customWidth="1"/>
    <col min="14344" max="14344" width="9.28515625" bestFit="1" customWidth="1"/>
    <col min="14345" max="14345" width="10.5703125" bestFit="1" customWidth="1"/>
    <col min="14348" max="14348" width="13.140625" customWidth="1"/>
    <col min="14593" max="14593" width="5" customWidth="1"/>
    <col min="14594" max="14594" width="6.7109375" customWidth="1"/>
    <col min="14595" max="14595" width="21.85546875" customWidth="1"/>
    <col min="14597" max="14597" width="13" customWidth="1"/>
    <col min="14598" max="14598" width="9.42578125" bestFit="1" customWidth="1"/>
    <col min="14599" max="14599" width="12.85546875" bestFit="1" customWidth="1"/>
    <col min="14600" max="14600" width="9.28515625" bestFit="1" customWidth="1"/>
    <col min="14601" max="14601" width="10.5703125" bestFit="1" customWidth="1"/>
    <col min="14604" max="14604" width="13.140625" customWidth="1"/>
    <col min="14849" max="14849" width="5" customWidth="1"/>
    <col min="14850" max="14850" width="6.7109375" customWidth="1"/>
    <col min="14851" max="14851" width="21.85546875" customWidth="1"/>
    <col min="14853" max="14853" width="13" customWidth="1"/>
    <col min="14854" max="14854" width="9.42578125" bestFit="1" customWidth="1"/>
    <col min="14855" max="14855" width="12.85546875" bestFit="1" customWidth="1"/>
    <col min="14856" max="14856" width="9.28515625" bestFit="1" customWidth="1"/>
    <col min="14857" max="14857" width="10.5703125" bestFit="1" customWidth="1"/>
    <col min="14860" max="14860" width="13.140625" customWidth="1"/>
    <col min="15105" max="15105" width="5" customWidth="1"/>
    <col min="15106" max="15106" width="6.7109375" customWidth="1"/>
    <col min="15107" max="15107" width="21.85546875" customWidth="1"/>
    <col min="15109" max="15109" width="13" customWidth="1"/>
    <col min="15110" max="15110" width="9.42578125" bestFit="1" customWidth="1"/>
    <col min="15111" max="15111" width="12.85546875" bestFit="1" customWidth="1"/>
    <col min="15112" max="15112" width="9.28515625" bestFit="1" customWidth="1"/>
    <col min="15113" max="15113" width="10.5703125" bestFit="1" customWidth="1"/>
    <col min="15116" max="15116" width="13.140625" customWidth="1"/>
    <col min="15361" max="15361" width="5" customWidth="1"/>
    <col min="15362" max="15362" width="6.7109375" customWidth="1"/>
    <col min="15363" max="15363" width="21.85546875" customWidth="1"/>
    <col min="15365" max="15365" width="13" customWidth="1"/>
    <col min="15366" max="15366" width="9.42578125" bestFit="1" customWidth="1"/>
    <col min="15367" max="15367" width="12.85546875" bestFit="1" customWidth="1"/>
    <col min="15368" max="15368" width="9.28515625" bestFit="1" customWidth="1"/>
    <col min="15369" max="15369" width="10.5703125" bestFit="1" customWidth="1"/>
    <col min="15372" max="15372" width="13.140625" customWidth="1"/>
    <col min="15617" max="15617" width="5" customWidth="1"/>
    <col min="15618" max="15618" width="6.7109375" customWidth="1"/>
    <col min="15619" max="15619" width="21.85546875" customWidth="1"/>
    <col min="15621" max="15621" width="13" customWidth="1"/>
    <col min="15622" max="15622" width="9.42578125" bestFit="1" customWidth="1"/>
    <col min="15623" max="15623" width="12.85546875" bestFit="1" customWidth="1"/>
    <col min="15624" max="15624" width="9.28515625" bestFit="1" customWidth="1"/>
    <col min="15625" max="15625" width="10.5703125" bestFit="1" customWidth="1"/>
    <col min="15628" max="15628" width="13.140625" customWidth="1"/>
    <col min="15873" max="15873" width="5" customWidth="1"/>
    <col min="15874" max="15874" width="6.7109375" customWidth="1"/>
    <col min="15875" max="15875" width="21.85546875" customWidth="1"/>
    <col min="15877" max="15877" width="13" customWidth="1"/>
    <col min="15878" max="15878" width="9.42578125" bestFit="1" customWidth="1"/>
    <col min="15879" max="15879" width="12.85546875" bestFit="1" customWidth="1"/>
    <col min="15880" max="15880" width="9.28515625" bestFit="1" customWidth="1"/>
    <col min="15881" max="15881" width="10.5703125" bestFit="1" customWidth="1"/>
    <col min="15884" max="15884" width="13.140625" customWidth="1"/>
    <col min="16129" max="16129" width="5" customWidth="1"/>
    <col min="16130" max="16130" width="6.7109375" customWidth="1"/>
    <col min="16131" max="16131" width="21.85546875" customWidth="1"/>
    <col min="16133" max="16133" width="13" customWidth="1"/>
    <col min="16134" max="16134" width="9.42578125" bestFit="1" customWidth="1"/>
    <col min="16135" max="16135" width="12.85546875" bestFit="1" customWidth="1"/>
    <col min="16136" max="16136" width="9.28515625" bestFit="1" customWidth="1"/>
    <col min="16137" max="16137" width="10.5703125" bestFit="1" customWidth="1"/>
    <col min="16140" max="16140" width="13.140625" customWidth="1"/>
  </cols>
  <sheetData>
    <row r="1" spans="1:13" ht="15.75" x14ac:dyDescent="0.25">
      <c r="A1" s="69" t="s">
        <v>218</v>
      </c>
      <c r="B1" s="24"/>
      <c r="C1" s="20"/>
      <c r="D1" s="24"/>
      <c r="F1" s="79" t="s">
        <v>387</v>
      </c>
      <c r="G1" s="71">
        <v>40383</v>
      </c>
      <c r="I1" s="79" t="s">
        <v>324</v>
      </c>
    </row>
    <row r="2" spans="1:13" x14ac:dyDescent="0.25">
      <c r="A2" s="23"/>
      <c r="B2" s="24"/>
      <c r="C2" s="20"/>
      <c r="D2" s="24"/>
      <c r="E2" s="20"/>
      <c r="F2" s="24"/>
      <c r="G2" s="60"/>
    </row>
    <row r="3" spans="1:13" x14ac:dyDescent="0.25">
      <c r="A3" s="26">
        <v>8.3000000000000007</v>
      </c>
      <c r="B3" s="24" t="s">
        <v>192</v>
      </c>
      <c r="C3" s="34"/>
      <c r="D3" s="35"/>
      <c r="E3" s="34"/>
      <c r="F3" s="36"/>
      <c r="G3" s="48"/>
    </row>
    <row r="4" spans="1:13" x14ac:dyDescent="0.25">
      <c r="A4" s="29" t="s">
        <v>349</v>
      </c>
      <c r="B4" s="30" t="s">
        <v>222</v>
      </c>
      <c r="C4" s="31" t="s">
        <v>317</v>
      </c>
      <c r="D4" s="30" t="s">
        <v>224</v>
      </c>
      <c r="E4" s="31" t="s">
        <v>31</v>
      </c>
      <c r="F4" s="30" t="s">
        <v>225</v>
      </c>
      <c r="G4" s="32" t="s">
        <v>226</v>
      </c>
      <c r="H4" s="32" t="s">
        <v>227</v>
      </c>
      <c r="I4" s="32" t="s">
        <v>228</v>
      </c>
      <c r="L4" s="3"/>
    </row>
    <row r="5" spans="1:13" ht="15.75" x14ac:dyDescent="0.25">
      <c r="B5" s="24">
        <v>13</v>
      </c>
      <c r="C5" s="80" t="s">
        <v>321</v>
      </c>
      <c r="D5" s="81" t="s">
        <v>211</v>
      </c>
      <c r="E5" s="80" t="s">
        <v>298</v>
      </c>
      <c r="F5" s="42">
        <v>2.8819444444444444E-3</v>
      </c>
      <c r="G5" s="48">
        <v>1.9675925925925937E-4</v>
      </c>
      <c r="H5" s="42">
        <v>3.1922453703703709E-3</v>
      </c>
      <c r="I5" s="38">
        <f>+H5-G5</f>
        <v>2.9954861111111115E-3</v>
      </c>
      <c r="K5" s="82"/>
      <c r="L5" s="3"/>
      <c r="M5" s="3"/>
    </row>
    <row r="6" spans="1:13" ht="15.75" x14ac:dyDescent="0.25">
      <c r="A6" s="23"/>
      <c r="B6" s="24">
        <v>12</v>
      </c>
      <c r="C6" s="80" t="s">
        <v>319</v>
      </c>
      <c r="D6" s="81" t="s">
        <v>211</v>
      </c>
      <c r="E6" s="80" t="s">
        <v>320</v>
      </c>
      <c r="F6" s="42">
        <v>2.9166666666666668E-3</v>
      </c>
      <c r="G6" s="48">
        <v>1.6203703703703692E-4</v>
      </c>
      <c r="H6" s="42">
        <v>3.527546296296296E-3</v>
      </c>
      <c r="I6" s="38">
        <f>+H6-G6</f>
        <v>3.3655092592592591E-3</v>
      </c>
    </row>
    <row r="7" spans="1:13" ht="15.75" x14ac:dyDescent="0.25">
      <c r="A7" s="23"/>
      <c r="B7" s="24">
        <v>11</v>
      </c>
      <c r="C7" s="80" t="s">
        <v>322</v>
      </c>
      <c r="D7" s="81" t="s">
        <v>211</v>
      </c>
      <c r="E7" s="80" t="s">
        <v>268</v>
      </c>
      <c r="F7" s="42">
        <v>3.0787037037037037E-3</v>
      </c>
      <c r="G7" s="48">
        <v>0</v>
      </c>
      <c r="H7" s="42">
        <v>3.6226851851851854E-3</v>
      </c>
      <c r="I7" s="38">
        <f>+H7-G7</f>
        <v>3.6226851851851854E-3</v>
      </c>
    </row>
    <row r="8" spans="1:13" x14ac:dyDescent="0.25">
      <c r="A8" s="23"/>
      <c r="B8" s="24"/>
      <c r="C8" s="20"/>
      <c r="D8" s="24"/>
      <c r="E8" s="20"/>
      <c r="F8" s="24"/>
      <c r="G8" s="60"/>
      <c r="H8" s="42"/>
    </row>
    <row r="9" spans="1:13" x14ac:dyDescent="0.25">
      <c r="A9" s="26">
        <v>8.34</v>
      </c>
      <c r="B9" s="24" t="s">
        <v>192</v>
      </c>
      <c r="D9" s="9"/>
      <c r="F9" s="52"/>
      <c r="G9" s="48"/>
      <c r="H9" s="42"/>
    </row>
    <row r="10" spans="1:13" x14ac:dyDescent="0.25">
      <c r="A10" s="29" t="s">
        <v>350</v>
      </c>
      <c r="B10" s="30" t="s">
        <v>222</v>
      </c>
      <c r="C10" s="31" t="s">
        <v>264</v>
      </c>
      <c r="D10" s="30" t="s">
        <v>224</v>
      </c>
      <c r="E10" s="31" t="s">
        <v>31</v>
      </c>
      <c r="F10" s="30" t="s">
        <v>225</v>
      </c>
      <c r="G10" s="32" t="s">
        <v>226</v>
      </c>
      <c r="H10" s="32" t="s">
        <v>227</v>
      </c>
      <c r="I10" s="32" t="s">
        <v>228</v>
      </c>
    </row>
    <row r="11" spans="1:13" ht="15.75" x14ac:dyDescent="0.25">
      <c r="B11" s="24">
        <v>24</v>
      </c>
      <c r="C11" s="80" t="s">
        <v>388</v>
      </c>
      <c r="D11" s="81" t="s">
        <v>266</v>
      </c>
      <c r="E11" s="80" t="s">
        <v>66</v>
      </c>
      <c r="F11" s="42">
        <v>2.7777777777777779E-3</v>
      </c>
      <c r="G11" s="48">
        <v>2.3148148148148095E-4</v>
      </c>
      <c r="H11" s="42">
        <v>2.866435185185185E-3</v>
      </c>
      <c r="I11" s="38">
        <f t="shared" ref="I11:I16" si="0">+H11-G11</f>
        <v>2.634953703703704E-3</v>
      </c>
    </row>
    <row r="12" spans="1:13" ht="15.75" x14ac:dyDescent="0.25">
      <c r="A12" s="23"/>
      <c r="B12" s="24">
        <v>25</v>
      </c>
      <c r="C12" s="80" t="s">
        <v>267</v>
      </c>
      <c r="D12" s="81" t="s">
        <v>266</v>
      </c>
      <c r="E12" s="80" t="s">
        <v>268</v>
      </c>
      <c r="F12" s="42">
        <v>2.6620370370370374E-3</v>
      </c>
      <c r="G12" s="48">
        <v>3.4722222222222142E-4</v>
      </c>
      <c r="H12" s="42">
        <v>3.0444444444444447E-3</v>
      </c>
      <c r="I12" s="38">
        <f t="shared" si="0"/>
        <v>2.6972222222222232E-3</v>
      </c>
    </row>
    <row r="13" spans="1:13" ht="15.75" customHeight="1" x14ac:dyDescent="0.25">
      <c r="A13" s="23"/>
      <c r="B13" s="24">
        <v>22</v>
      </c>
      <c r="C13" s="80" t="s">
        <v>347</v>
      </c>
      <c r="D13" s="81" t="s">
        <v>266</v>
      </c>
      <c r="E13" s="80" t="s">
        <v>170</v>
      </c>
      <c r="F13" s="42">
        <v>2.8356481481481479E-3</v>
      </c>
      <c r="G13" s="48">
        <v>1.7361111111111093E-4</v>
      </c>
      <c r="H13" s="42">
        <v>3.082407407407407E-3</v>
      </c>
      <c r="I13" s="38">
        <f t="shared" si="0"/>
        <v>2.908796296296296E-3</v>
      </c>
      <c r="J13" s="83"/>
    </row>
    <row r="14" spans="1:13" ht="15.75" x14ac:dyDescent="0.25">
      <c r="A14" s="23"/>
      <c r="B14" s="24">
        <v>23</v>
      </c>
      <c r="C14" s="80" t="s">
        <v>389</v>
      </c>
      <c r="D14" s="81" t="s">
        <v>266</v>
      </c>
      <c r="E14" s="80" t="s">
        <v>66</v>
      </c>
      <c r="F14" s="42">
        <v>2.7777777777777779E-3</v>
      </c>
      <c r="G14" s="48">
        <v>2.3148148148148095E-4</v>
      </c>
      <c r="H14" s="42">
        <v>3.1453703703703709E-3</v>
      </c>
      <c r="I14" s="38">
        <f t="shared" si="0"/>
        <v>2.9138888888888899E-3</v>
      </c>
      <c r="J14" s="83"/>
    </row>
    <row r="15" spans="1:13" ht="15.75" x14ac:dyDescent="0.25">
      <c r="B15" s="24">
        <v>26</v>
      </c>
      <c r="C15" s="80" t="s">
        <v>270</v>
      </c>
      <c r="D15" s="81" t="s">
        <v>266</v>
      </c>
      <c r="E15" s="80" t="s">
        <v>271</v>
      </c>
      <c r="F15" s="42">
        <v>2.6620370370370374E-3</v>
      </c>
      <c r="G15" s="48">
        <v>3.4722222222222142E-4</v>
      </c>
      <c r="H15" s="42">
        <v>3.1952546296296295E-3</v>
      </c>
      <c r="I15" s="38">
        <f t="shared" si="0"/>
        <v>2.8480324074074081E-3</v>
      </c>
    </row>
    <row r="16" spans="1:13" ht="15.75" x14ac:dyDescent="0.25">
      <c r="B16" s="24">
        <v>21</v>
      </c>
      <c r="C16" s="80" t="s">
        <v>272</v>
      </c>
      <c r="D16" s="81" t="s">
        <v>266</v>
      </c>
      <c r="E16" s="80" t="s">
        <v>268</v>
      </c>
      <c r="F16" s="42">
        <v>3.0092592592592588E-3</v>
      </c>
      <c r="G16" s="48">
        <v>0</v>
      </c>
      <c r="H16" s="42">
        <v>3.764236111111111E-3</v>
      </c>
      <c r="I16" s="38">
        <f t="shared" si="0"/>
        <v>3.764236111111111E-3</v>
      </c>
    </row>
    <row r="17" spans="1:9" x14ac:dyDescent="0.25">
      <c r="D17" s="9"/>
      <c r="E17" s="9"/>
      <c r="F17" s="72"/>
      <c r="G17" s="48"/>
      <c r="H17" s="42"/>
    </row>
    <row r="18" spans="1:9" x14ac:dyDescent="0.25">
      <c r="A18" s="26">
        <v>8.3800000000000008</v>
      </c>
      <c r="B18" s="24" t="s">
        <v>192</v>
      </c>
      <c r="D18" s="9"/>
      <c r="E18" s="9"/>
      <c r="F18" s="72"/>
      <c r="G18" s="48"/>
      <c r="H18" s="42"/>
    </row>
    <row r="19" spans="1:9" x14ac:dyDescent="0.25">
      <c r="A19" s="29" t="s">
        <v>351</v>
      </c>
      <c r="B19" s="30" t="s">
        <v>222</v>
      </c>
      <c r="C19" s="31" t="s">
        <v>223</v>
      </c>
      <c r="D19" s="30" t="s">
        <v>224</v>
      </c>
      <c r="E19" s="31" t="s">
        <v>31</v>
      </c>
      <c r="F19" s="30" t="s">
        <v>225</v>
      </c>
      <c r="G19" s="32" t="s">
        <v>226</v>
      </c>
      <c r="H19" s="32" t="s">
        <v>227</v>
      </c>
      <c r="I19" s="32" t="s">
        <v>228</v>
      </c>
    </row>
    <row r="20" spans="1:9" ht="15.75" x14ac:dyDescent="0.25">
      <c r="B20" s="24">
        <v>36</v>
      </c>
      <c r="C20" s="80" t="s">
        <v>390</v>
      </c>
      <c r="D20" s="81" t="s">
        <v>41</v>
      </c>
      <c r="E20" s="84" t="s">
        <v>15</v>
      </c>
      <c r="F20" s="42">
        <v>5.4976851851851853E-3</v>
      </c>
      <c r="G20" s="48">
        <v>9.8379629629629598E-4</v>
      </c>
      <c r="H20" s="42">
        <v>6.6070601851851846E-3</v>
      </c>
      <c r="I20" s="38">
        <f t="shared" ref="I20:I27" si="1">+H20-G20</f>
        <v>5.6232638888888886E-3</v>
      </c>
    </row>
    <row r="21" spans="1:9" ht="15.75" x14ac:dyDescent="0.25">
      <c r="A21" s="23"/>
      <c r="B21" s="24">
        <v>31</v>
      </c>
      <c r="C21" s="80" t="s">
        <v>229</v>
      </c>
      <c r="D21" s="81" t="s">
        <v>41</v>
      </c>
      <c r="E21" s="80" t="s">
        <v>15</v>
      </c>
      <c r="F21" s="42">
        <v>6.4814814814814813E-3</v>
      </c>
      <c r="G21" s="48">
        <v>0</v>
      </c>
      <c r="H21" s="42">
        <v>6.6965277777777778E-3</v>
      </c>
      <c r="I21" s="38">
        <f t="shared" si="1"/>
        <v>6.6965277777777778E-3</v>
      </c>
    </row>
    <row r="22" spans="1:9" ht="15.75" x14ac:dyDescent="0.25">
      <c r="A22" s="23"/>
      <c r="B22" s="24">
        <v>32</v>
      </c>
      <c r="C22" s="80" t="s">
        <v>383</v>
      </c>
      <c r="D22" s="81" t="s">
        <v>41</v>
      </c>
      <c r="E22" s="80" t="s">
        <v>167</v>
      </c>
      <c r="F22" s="42">
        <v>6.0185185185185177E-3</v>
      </c>
      <c r="G22" s="48">
        <v>4.6296296296296363E-4</v>
      </c>
      <c r="H22" s="42">
        <v>6.725347222222222E-3</v>
      </c>
      <c r="I22" s="38">
        <f t="shared" si="1"/>
        <v>6.2623842592592583E-3</v>
      </c>
    </row>
    <row r="23" spans="1:9" ht="15.75" x14ac:dyDescent="0.25">
      <c r="A23" s="23"/>
      <c r="B23" s="24">
        <v>35</v>
      </c>
      <c r="C23" s="80" t="s">
        <v>258</v>
      </c>
      <c r="D23" s="81" t="s">
        <v>41</v>
      </c>
      <c r="E23" s="80" t="s">
        <v>298</v>
      </c>
      <c r="F23" s="42">
        <v>5.6134259259259271E-3</v>
      </c>
      <c r="G23" s="48">
        <v>8.6805555555555421E-4</v>
      </c>
      <c r="H23" s="42">
        <v>6.7369212962962964E-3</v>
      </c>
      <c r="I23" s="38">
        <f t="shared" si="1"/>
        <v>5.8688657407407422E-3</v>
      </c>
    </row>
    <row r="24" spans="1:9" ht="15.75" x14ac:dyDescent="0.25">
      <c r="A24" s="23"/>
      <c r="B24" s="24">
        <v>38</v>
      </c>
      <c r="C24" s="80" t="s">
        <v>60</v>
      </c>
      <c r="D24" s="81" t="s">
        <v>41</v>
      </c>
      <c r="E24" s="80" t="s">
        <v>15</v>
      </c>
      <c r="F24" s="42">
        <v>5.0925925925925921E-3</v>
      </c>
      <c r="G24" s="48">
        <v>1.3888888888888892E-3</v>
      </c>
      <c r="H24" s="42">
        <v>6.7459490740740743E-3</v>
      </c>
      <c r="I24" s="38">
        <f t="shared" si="1"/>
        <v>5.3570601851851852E-3</v>
      </c>
    </row>
    <row r="25" spans="1:9" ht="15.75" x14ac:dyDescent="0.25">
      <c r="A25" s="23"/>
      <c r="B25" s="24">
        <v>37</v>
      </c>
      <c r="C25" s="80" t="s">
        <v>111</v>
      </c>
      <c r="D25" s="81" t="s">
        <v>41</v>
      </c>
      <c r="E25" s="80" t="s">
        <v>66</v>
      </c>
      <c r="F25" s="42">
        <v>5.4398148148148149E-3</v>
      </c>
      <c r="G25" s="48">
        <v>1.0416666666666664E-3</v>
      </c>
      <c r="H25" s="42">
        <v>6.8790509259259265E-3</v>
      </c>
      <c r="I25" s="38">
        <f t="shared" si="1"/>
        <v>5.83738425925926E-3</v>
      </c>
    </row>
    <row r="26" spans="1:9" ht="15.75" x14ac:dyDescent="0.25">
      <c r="A26" s="23"/>
      <c r="B26" s="24">
        <v>34</v>
      </c>
      <c r="C26" s="80" t="s">
        <v>135</v>
      </c>
      <c r="D26" s="81" t="s">
        <v>41</v>
      </c>
      <c r="E26" s="80" t="s">
        <v>134</v>
      </c>
      <c r="F26" s="42">
        <v>5.7870370370370376E-3</v>
      </c>
      <c r="G26" s="48">
        <v>6.9444444444444371E-4</v>
      </c>
      <c r="H26" s="42">
        <v>7.0143518518518523E-3</v>
      </c>
      <c r="I26" s="38">
        <f t="shared" si="1"/>
        <v>6.3199074074074086E-3</v>
      </c>
    </row>
    <row r="27" spans="1:9" ht="15.75" x14ac:dyDescent="0.25">
      <c r="A27" s="23"/>
      <c r="B27" s="24">
        <v>33</v>
      </c>
      <c r="C27" s="80" t="s">
        <v>173</v>
      </c>
      <c r="D27" s="81" t="s">
        <v>41</v>
      </c>
      <c r="E27" s="80" t="s">
        <v>167</v>
      </c>
      <c r="F27" s="42">
        <v>5.9027777777777776E-3</v>
      </c>
      <c r="G27" s="48">
        <v>5.7870370370370367E-4</v>
      </c>
      <c r="H27" s="42">
        <v>7.2379629629629625E-3</v>
      </c>
      <c r="I27" s="38">
        <f t="shared" si="1"/>
        <v>6.6592592592592589E-3</v>
      </c>
    </row>
    <row r="28" spans="1:9" x14ac:dyDescent="0.25">
      <c r="D28" s="9"/>
      <c r="F28" s="9"/>
      <c r="G28" s="9"/>
      <c r="H28" s="42"/>
    </row>
    <row r="29" spans="1:9" x14ac:dyDescent="0.25">
      <c r="A29" s="26">
        <v>8.42</v>
      </c>
      <c r="B29" s="24" t="s">
        <v>192</v>
      </c>
      <c r="C29" s="27"/>
      <c r="D29" s="25"/>
      <c r="E29" s="27"/>
      <c r="F29" s="25"/>
      <c r="G29" s="48"/>
      <c r="H29" s="42"/>
    </row>
    <row r="30" spans="1:9" x14ac:dyDescent="0.25">
      <c r="A30" s="29" t="s">
        <v>352</v>
      </c>
      <c r="B30" s="30" t="s">
        <v>222</v>
      </c>
      <c r="C30" s="31" t="s">
        <v>236</v>
      </c>
      <c r="D30" s="30" t="s">
        <v>224</v>
      </c>
      <c r="E30" s="31" t="s">
        <v>31</v>
      </c>
      <c r="F30" s="30" t="s">
        <v>225</v>
      </c>
      <c r="G30" s="32" t="s">
        <v>226</v>
      </c>
      <c r="H30" s="32" t="s">
        <v>227</v>
      </c>
      <c r="I30" s="32" t="s">
        <v>228</v>
      </c>
    </row>
    <row r="31" spans="1:9" ht="15.75" x14ac:dyDescent="0.25">
      <c r="A31" s="23"/>
      <c r="B31" s="24">
        <v>43</v>
      </c>
      <c r="C31" s="80" t="s">
        <v>93</v>
      </c>
      <c r="D31" s="81" t="s">
        <v>63</v>
      </c>
      <c r="E31" s="80" t="s">
        <v>92</v>
      </c>
      <c r="F31" s="61">
        <v>6.7708333333333336E-3</v>
      </c>
      <c r="G31" s="48">
        <v>5.7870370370370454E-5</v>
      </c>
      <c r="H31" s="42">
        <v>6.7640046296296302E-3</v>
      </c>
      <c r="I31" s="38">
        <f t="shared" ref="I31:I38" si="2">+H31-G31</f>
        <v>6.7061342592592598E-3</v>
      </c>
    </row>
    <row r="32" spans="1:9" ht="15.75" x14ac:dyDescent="0.25">
      <c r="A32" s="23"/>
      <c r="B32" s="24">
        <v>47</v>
      </c>
      <c r="C32" s="80" t="s">
        <v>248</v>
      </c>
      <c r="D32" s="81" t="s">
        <v>63</v>
      </c>
      <c r="E32" s="80" t="s">
        <v>150</v>
      </c>
      <c r="F32" s="61">
        <v>6.3078703703703708E-3</v>
      </c>
      <c r="G32" s="48">
        <v>5.2083333333333322E-4</v>
      </c>
      <c r="H32" s="42">
        <v>7.0645833333333333E-3</v>
      </c>
      <c r="I32" s="38">
        <f t="shared" si="2"/>
        <v>6.5437500000000001E-3</v>
      </c>
    </row>
    <row r="33" spans="1:9" ht="15.75" x14ac:dyDescent="0.25">
      <c r="A33" s="23"/>
      <c r="B33" s="24">
        <v>46</v>
      </c>
      <c r="C33" s="80" t="s">
        <v>90</v>
      </c>
      <c r="D33" s="81" t="s">
        <v>63</v>
      </c>
      <c r="E33" s="80" t="s">
        <v>66</v>
      </c>
      <c r="F33" s="61">
        <v>6.4236111111111117E-3</v>
      </c>
      <c r="G33" s="48">
        <v>4.0509259259259231E-4</v>
      </c>
      <c r="H33" s="42">
        <v>7.1719907407407418E-3</v>
      </c>
      <c r="I33" s="38">
        <f t="shared" si="2"/>
        <v>6.7668981481481495E-3</v>
      </c>
    </row>
    <row r="34" spans="1:9" ht="15.75" x14ac:dyDescent="0.25">
      <c r="A34" s="23"/>
      <c r="B34" s="24">
        <v>45</v>
      </c>
      <c r="C34" s="80" t="s">
        <v>176</v>
      </c>
      <c r="D34" s="81" t="s">
        <v>63</v>
      </c>
      <c r="E34" s="80" t="s">
        <v>175</v>
      </c>
      <c r="F34" s="61">
        <v>6.5393518518518517E-3</v>
      </c>
      <c r="G34" s="48">
        <v>2.8935185185185227E-4</v>
      </c>
      <c r="H34" s="42">
        <v>7.1806712962962961E-3</v>
      </c>
      <c r="I34" s="38">
        <f t="shared" si="2"/>
        <v>6.8913194444444438E-3</v>
      </c>
    </row>
    <row r="35" spans="1:9" ht="15.75" x14ac:dyDescent="0.25">
      <c r="A35" s="23"/>
      <c r="B35" s="24">
        <v>44</v>
      </c>
      <c r="C35" s="80" t="s">
        <v>139</v>
      </c>
      <c r="D35" s="81" t="s">
        <v>63</v>
      </c>
      <c r="E35" s="80" t="s">
        <v>66</v>
      </c>
      <c r="F35" s="61">
        <v>6.7129629629629622E-3</v>
      </c>
      <c r="G35" s="48">
        <v>1.1574074074074178E-4</v>
      </c>
      <c r="H35" s="42">
        <v>7.3677083333333337E-3</v>
      </c>
      <c r="I35" s="38">
        <f t="shared" si="2"/>
        <v>7.251967592592592E-3</v>
      </c>
    </row>
    <row r="36" spans="1:9" ht="15.75" x14ac:dyDescent="0.25">
      <c r="A36" s="23"/>
      <c r="B36" s="24">
        <v>48</v>
      </c>
      <c r="C36" s="80" t="s">
        <v>126</v>
      </c>
      <c r="D36" s="81" t="s">
        <v>63</v>
      </c>
      <c r="E36" s="80" t="s">
        <v>71</v>
      </c>
      <c r="F36" s="61">
        <v>6.0185185185185185E-3</v>
      </c>
      <c r="G36" s="48">
        <v>8.1018518518518549E-4</v>
      </c>
      <c r="H36" s="42">
        <v>7.4739583333333325E-3</v>
      </c>
      <c r="I36" s="38">
        <f t="shared" si="2"/>
        <v>6.663773148148147E-3</v>
      </c>
    </row>
    <row r="37" spans="1:9" ht="15.75" x14ac:dyDescent="0.25">
      <c r="A37" s="23"/>
      <c r="B37" s="24">
        <v>42</v>
      </c>
      <c r="C37" s="80" t="s">
        <v>306</v>
      </c>
      <c r="D37" s="81" t="s">
        <v>63</v>
      </c>
      <c r="E37" s="80" t="s">
        <v>66</v>
      </c>
      <c r="F37" s="61">
        <v>6.7708333333333336E-3</v>
      </c>
      <c r="G37" s="48">
        <v>5.7870370370370454E-5</v>
      </c>
      <c r="H37" s="42">
        <v>7.5354166666666668E-3</v>
      </c>
      <c r="I37" s="38">
        <f t="shared" si="2"/>
        <v>7.4775462962962964E-3</v>
      </c>
    </row>
    <row r="38" spans="1:9" ht="15.75" x14ac:dyDescent="0.25">
      <c r="A38" s="23"/>
      <c r="B38" s="24">
        <v>41</v>
      </c>
      <c r="C38" s="80" t="s">
        <v>182</v>
      </c>
      <c r="D38" s="81" t="s">
        <v>63</v>
      </c>
      <c r="E38" s="80" t="s">
        <v>15</v>
      </c>
      <c r="F38" s="61">
        <v>6.828703703703704E-3</v>
      </c>
      <c r="G38" s="48">
        <v>0</v>
      </c>
      <c r="H38" s="42">
        <v>7.5736111111111117E-3</v>
      </c>
      <c r="I38" s="38">
        <f t="shared" si="2"/>
        <v>7.5736111111111117E-3</v>
      </c>
    </row>
    <row r="39" spans="1:9" x14ac:dyDescent="0.25">
      <c r="A39" s="23"/>
      <c r="B39" s="24"/>
      <c r="D39" s="9"/>
      <c r="F39" s="42"/>
      <c r="G39" s="48"/>
      <c r="H39" s="42"/>
    </row>
    <row r="40" spans="1:9" x14ac:dyDescent="0.25">
      <c r="A40" s="26">
        <v>8.4600000000000009</v>
      </c>
      <c r="B40" s="24" t="s">
        <v>192</v>
      </c>
      <c r="D40" s="9"/>
      <c r="F40" s="25"/>
      <c r="G40" s="48"/>
      <c r="H40" s="42"/>
    </row>
    <row r="41" spans="1:9" x14ac:dyDescent="0.25">
      <c r="A41" s="29" t="s">
        <v>354</v>
      </c>
      <c r="B41" s="30" t="s">
        <v>222</v>
      </c>
      <c r="C41" s="31" t="s">
        <v>223</v>
      </c>
      <c r="D41" s="30" t="s">
        <v>224</v>
      </c>
      <c r="E41" s="31" t="s">
        <v>31</v>
      </c>
      <c r="F41" s="30" t="s">
        <v>225</v>
      </c>
      <c r="G41" s="32" t="s">
        <v>226</v>
      </c>
      <c r="H41" s="32" t="s">
        <v>227</v>
      </c>
      <c r="I41" s="32" t="s">
        <v>228</v>
      </c>
    </row>
    <row r="42" spans="1:9" ht="15.75" x14ac:dyDescent="0.25">
      <c r="A42" s="23"/>
      <c r="B42" s="24">
        <v>56</v>
      </c>
      <c r="C42" s="80" t="s">
        <v>124</v>
      </c>
      <c r="D42" s="81" t="s">
        <v>41</v>
      </c>
      <c r="E42" s="80" t="s">
        <v>15</v>
      </c>
      <c r="F42" s="42">
        <v>5.6712962962962958E-3</v>
      </c>
      <c r="G42" s="48">
        <v>9.2592592592592639E-4</v>
      </c>
      <c r="H42" s="42">
        <v>6.862384259259259E-3</v>
      </c>
      <c r="I42" s="38">
        <f t="shared" ref="I42:I48" si="3">+H42-G42</f>
        <v>5.9364583333333327E-3</v>
      </c>
    </row>
    <row r="43" spans="1:9" ht="15.75" x14ac:dyDescent="0.25">
      <c r="A43" s="23"/>
      <c r="B43" s="24">
        <v>52</v>
      </c>
      <c r="C43" s="80" t="s">
        <v>326</v>
      </c>
      <c r="D43" s="81" t="s">
        <v>41</v>
      </c>
      <c r="E43" s="80" t="s">
        <v>327</v>
      </c>
      <c r="F43" s="42">
        <v>6.2499999999999995E-3</v>
      </c>
      <c r="G43" s="48">
        <v>3.4722222222222272E-4</v>
      </c>
      <c r="H43" s="42">
        <v>6.9347222222222232E-3</v>
      </c>
      <c r="I43" s="38">
        <f t="shared" si="3"/>
        <v>6.5875000000000005E-3</v>
      </c>
    </row>
    <row r="44" spans="1:9" ht="15.75" x14ac:dyDescent="0.25">
      <c r="A44" s="23"/>
      <c r="B44" s="24">
        <v>58</v>
      </c>
      <c r="C44" s="80" t="s">
        <v>50</v>
      </c>
      <c r="D44" s="81" t="s">
        <v>41</v>
      </c>
      <c r="E44" s="80" t="s">
        <v>49</v>
      </c>
      <c r="F44" s="42">
        <v>5.2662037037037035E-3</v>
      </c>
      <c r="G44" s="48">
        <v>1.3310185185185187E-3</v>
      </c>
      <c r="H44" s="42">
        <v>6.9519675925925929E-3</v>
      </c>
      <c r="I44" s="38">
        <f t="shared" si="3"/>
        <v>5.6209490740740742E-3</v>
      </c>
    </row>
    <row r="45" spans="1:9" ht="15.75" x14ac:dyDescent="0.25">
      <c r="A45" s="23"/>
      <c r="B45" s="24">
        <v>53</v>
      </c>
      <c r="C45" s="80" t="s">
        <v>199</v>
      </c>
      <c r="D45" s="81" t="s">
        <v>41</v>
      </c>
      <c r="E45" s="80" t="s">
        <v>175</v>
      </c>
      <c r="F45" s="42">
        <v>6.1342592592592594E-3</v>
      </c>
      <c r="G45" s="48">
        <v>4.6296296296296276E-4</v>
      </c>
      <c r="H45" s="42">
        <v>6.9839120370370376E-3</v>
      </c>
      <c r="I45" s="38">
        <f t="shared" si="3"/>
        <v>6.5209490740740748E-3</v>
      </c>
    </row>
    <row r="46" spans="1:9" ht="15.75" x14ac:dyDescent="0.25">
      <c r="A46" s="23"/>
      <c r="B46" s="24">
        <v>57</v>
      </c>
      <c r="C46" s="80" t="s">
        <v>233</v>
      </c>
      <c r="D46" s="81" t="s">
        <v>41</v>
      </c>
      <c r="E46" s="80" t="s">
        <v>121</v>
      </c>
      <c r="F46" s="42">
        <v>5.4976851851851853E-3</v>
      </c>
      <c r="G46" s="48">
        <v>1.0995370370370369E-3</v>
      </c>
      <c r="H46" s="42">
        <v>7.0145833333333345E-3</v>
      </c>
      <c r="I46" s="38">
        <f t="shared" si="3"/>
        <v>5.9150462962962976E-3</v>
      </c>
    </row>
    <row r="47" spans="1:9" ht="15.75" x14ac:dyDescent="0.25">
      <c r="A47" s="23"/>
      <c r="B47" s="24">
        <v>55</v>
      </c>
      <c r="C47" s="80" t="s">
        <v>316</v>
      </c>
      <c r="D47" s="81" t="s">
        <v>41</v>
      </c>
      <c r="E47" s="80" t="s">
        <v>15</v>
      </c>
      <c r="F47" s="42">
        <v>5.8449074074074072E-3</v>
      </c>
      <c r="G47" s="48">
        <v>7.5231481481481503E-4</v>
      </c>
      <c r="H47" s="42">
        <v>7.1187500000000001E-3</v>
      </c>
      <c r="I47" s="38">
        <f t="shared" si="3"/>
        <v>6.366435185185185E-3</v>
      </c>
    </row>
    <row r="48" spans="1:9" ht="15.75" x14ac:dyDescent="0.25">
      <c r="A48" s="23"/>
      <c r="B48" s="24">
        <v>54</v>
      </c>
      <c r="C48" s="80" t="s">
        <v>88</v>
      </c>
      <c r="D48" s="81" t="s">
        <v>41</v>
      </c>
      <c r="E48" s="80" t="s">
        <v>87</v>
      </c>
      <c r="F48" s="42">
        <v>5.9606481481481489E-3</v>
      </c>
      <c r="G48" s="48">
        <v>6.3657407407407326E-4</v>
      </c>
      <c r="H48" s="42">
        <v>7.1581018518518521E-3</v>
      </c>
      <c r="I48" s="38">
        <f t="shared" si="3"/>
        <v>6.5215277777777789E-3</v>
      </c>
    </row>
    <row r="50" spans="1:13" x14ac:dyDescent="0.25">
      <c r="A50" s="26">
        <v>8.5</v>
      </c>
      <c r="B50" s="24" t="s">
        <v>192</v>
      </c>
      <c r="C50" s="27"/>
      <c r="D50" s="25"/>
      <c r="E50" s="27"/>
      <c r="F50" s="25"/>
      <c r="G50" s="48"/>
      <c r="H50" s="42"/>
    </row>
    <row r="51" spans="1:13" x14ac:dyDescent="0.25">
      <c r="A51" s="29" t="s">
        <v>359</v>
      </c>
      <c r="B51" s="30" t="s">
        <v>222</v>
      </c>
      <c r="C51" s="31" t="s">
        <v>236</v>
      </c>
      <c r="D51" s="30" t="s">
        <v>224</v>
      </c>
      <c r="E51" s="31" t="s">
        <v>31</v>
      </c>
      <c r="F51" s="30" t="s">
        <v>225</v>
      </c>
      <c r="G51" s="32" t="s">
        <v>226</v>
      </c>
      <c r="H51" s="32" t="s">
        <v>227</v>
      </c>
      <c r="I51" s="32" t="s">
        <v>228</v>
      </c>
    </row>
    <row r="52" spans="1:13" ht="15.75" x14ac:dyDescent="0.25">
      <c r="A52" s="23"/>
      <c r="B52" s="24">
        <v>67</v>
      </c>
      <c r="C52" s="80" t="s">
        <v>209</v>
      </c>
      <c r="D52" s="81" t="s">
        <v>63</v>
      </c>
      <c r="E52" s="80" t="s">
        <v>49</v>
      </c>
      <c r="F52" s="61">
        <v>6.5972222222222222E-3</v>
      </c>
      <c r="G52" s="48">
        <v>5.2083333333333322E-4</v>
      </c>
      <c r="H52" s="42">
        <v>7.4039351851851861E-3</v>
      </c>
      <c r="I52" s="38">
        <f t="shared" ref="I52:I59" si="4">+H52-G52</f>
        <v>6.8831018518518529E-3</v>
      </c>
    </row>
    <row r="53" spans="1:13" ht="15.75" x14ac:dyDescent="0.25">
      <c r="A53" s="23"/>
      <c r="B53" s="24">
        <v>61</v>
      </c>
      <c r="C53" s="80" t="s">
        <v>380</v>
      </c>
      <c r="D53" s="81" t="s">
        <v>63</v>
      </c>
      <c r="E53" s="80" t="s">
        <v>66</v>
      </c>
      <c r="F53" s="61">
        <v>7.1180555555555554E-3</v>
      </c>
      <c r="G53" s="48">
        <v>0</v>
      </c>
      <c r="H53" s="42">
        <v>7.4203703703703697E-3</v>
      </c>
      <c r="I53" s="38">
        <f t="shared" si="4"/>
        <v>7.4203703703703697E-3</v>
      </c>
    </row>
    <row r="54" spans="1:13" ht="15.75" x14ac:dyDescent="0.25">
      <c r="A54" s="23"/>
      <c r="B54" s="24">
        <v>68</v>
      </c>
      <c r="C54" s="80" t="s">
        <v>97</v>
      </c>
      <c r="D54" s="81" t="s">
        <v>63</v>
      </c>
      <c r="E54" s="80" t="s">
        <v>71</v>
      </c>
      <c r="F54" s="61">
        <v>6.0763888888888881E-3</v>
      </c>
      <c r="G54" s="48">
        <v>1.0416666666666673E-3</v>
      </c>
      <c r="H54" s="42">
        <v>7.4546296296296305E-3</v>
      </c>
      <c r="I54" s="38">
        <f t="shared" si="4"/>
        <v>6.4129629629629632E-3</v>
      </c>
    </row>
    <row r="55" spans="1:13" ht="15.75" x14ac:dyDescent="0.25">
      <c r="A55" s="23"/>
      <c r="B55" s="24">
        <v>65</v>
      </c>
      <c r="C55" s="80" t="s">
        <v>206</v>
      </c>
      <c r="D55" s="81" t="s">
        <v>63</v>
      </c>
      <c r="E55" s="80" t="s">
        <v>66</v>
      </c>
      <c r="F55" s="61">
        <v>6.828703703703704E-3</v>
      </c>
      <c r="G55" s="48">
        <v>2.893518518518514E-4</v>
      </c>
      <c r="H55" s="42">
        <v>7.477083333333333E-3</v>
      </c>
      <c r="I55" s="38">
        <f t="shared" si="4"/>
        <v>7.1877314814814816E-3</v>
      </c>
    </row>
    <row r="56" spans="1:13" ht="15.75" x14ac:dyDescent="0.25">
      <c r="A56" s="23"/>
      <c r="B56" s="24">
        <v>62</v>
      </c>
      <c r="C56" s="80" t="s">
        <v>334</v>
      </c>
      <c r="D56" s="81" t="s">
        <v>63</v>
      </c>
      <c r="E56" s="80" t="s">
        <v>259</v>
      </c>
      <c r="F56" s="61">
        <v>7.0023148148148154E-3</v>
      </c>
      <c r="G56" s="48">
        <v>1.1574074074074004E-4</v>
      </c>
      <c r="H56" s="42">
        <v>7.6143518518518513E-3</v>
      </c>
      <c r="I56" s="38">
        <f t="shared" si="4"/>
        <v>7.4986111111111113E-3</v>
      </c>
    </row>
    <row r="57" spans="1:13" ht="15.75" x14ac:dyDescent="0.25">
      <c r="A57" s="23"/>
      <c r="B57" s="24">
        <v>64</v>
      </c>
      <c r="C57" s="80" t="s">
        <v>307</v>
      </c>
      <c r="D57" s="81" t="s">
        <v>63</v>
      </c>
      <c r="E57" s="80" t="s">
        <v>66</v>
      </c>
      <c r="F57" s="61">
        <v>6.8865740740740736E-3</v>
      </c>
      <c r="G57" s="48">
        <v>2.3148148148148182E-4</v>
      </c>
      <c r="H57" s="42">
        <v>7.6729166666666656E-3</v>
      </c>
      <c r="I57" s="38">
        <f t="shared" si="4"/>
        <v>7.4414351851851837E-3</v>
      </c>
    </row>
    <row r="58" spans="1:13" ht="15.75" x14ac:dyDescent="0.25">
      <c r="A58" s="23"/>
      <c r="B58" s="24">
        <v>63</v>
      </c>
      <c r="C58" s="80" t="s">
        <v>247</v>
      </c>
      <c r="D58" s="81" t="s">
        <v>63</v>
      </c>
      <c r="E58" s="80" t="s">
        <v>66</v>
      </c>
      <c r="F58" s="61">
        <v>6.9444444444444441E-3</v>
      </c>
      <c r="G58" s="48">
        <v>1.7361111111111136E-4</v>
      </c>
      <c r="H58" s="42">
        <v>7.9223379629629626E-3</v>
      </c>
      <c r="I58" s="38">
        <f t="shared" si="4"/>
        <v>7.7487268518518513E-3</v>
      </c>
    </row>
    <row r="59" spans="1:13" ht="15.75" x14ac:dyDescent="0.25">
      <c r="A59" s="23"/>
      <c r="B59" s="24">
        <v>66</v>
      </c>
      <c r="C59" s="80" t="s">
        <v>178</v>
      </c>
      <c r="D59" s="81" t="s">
        <v>63</v>
      </c>
      <c r="E59" s="80" t="s">
        <v>167</v>
      </c>
      <c r="F59" s="61">
        <v>6.7708333333333336E-3</v>
      </c>
      <c r="G59" s="48">
        <v>3.4722222222222186E-4</v>
      </c>
      <c r="H59" s="42">
        <v>8.0800925925925918E-3</v>
      </c>
      <c r="I59" s="38">
        <f t="shared" si="4"/>
        <v>7.73287037037037E-3</v>
      </c>
    </row>
    <row r="60" spans="1:13" ht="15.75" x14ac:dyDescent="0.25">
      <c r="A60" s="23"/>
      <c r="B60" s="24"/>
      <c r="C60" s="80"/>
      <c r="D60" s="81"/>
      <c r="E60" s="80"/>
      <c r="F60" s="61"/>
      <c r="G60" s="48"/>
      <c r="H60" s="42"/>
    </row>
    <row r="61" spans="1:13" x14ac:dyDescent="0.25">
      <c r="A61" s="26">
        <v>8.5399999999999991</v>
      </c>
      <c r="B61" s="24" t="s">
        <v>192</v>
      </c>
      <c r="C61" s="27"/>
      <c r="D61" s="25"/>
      <c r="E61" s="27"/>
      <c r="F61" s="25"/>
      <c r="G61" s="48"/>
      <c r="H61" s="42"/>
    </row>
    <row r="62" spans="1:13" x14ac:dyDescent="0.25">
      <c r="A62" s="29" t="s">
        <v>362</v>
      </c>
      <c r="B62" s="30" t="s">
        <v>222</v>
      </c>
      <c r="C62" s="31" t="s">
        <v>223</v>
      </c>
      <c r="D62" s="30" t="s">
        <v>224</v>
      </c>
      <c r="E62" s="31" t="s">
        <v>31</v>
      </c>
      <c r="F62" s="30" t="s">
        <v>225</v>
      </c>
      <c r="G62" s="32" t="s">
        <v>226</v>
      </c>
      <c r="H62" s="32" t="s">
        <v>227</v>
      </c>
      <c r="I62" s="32" t="s">
        <v>228</v>
      </c>
      <c r="L62" s="3"/>
    </row>
    <row r="63" spans="1:13" s="9" customFormat="1" ht="15.75" x14ac:dyDescent="0.25">
      <c r="A63" s="23"/>
      <c r="B63" s="24">
        <v>72</v>
      </c>
      <c r="C63" s="80" t="s">
        <v>242</v>
      </c>
      <c r="D63" s="81" t="s">
        <v>41</v>
      </c>
      <c r="E63" s="80" t="s">
        <v>150</v>
      </c>
      <c r="F63" s="42">
        <v>6.2499999999999995E-3</v>
      </c>
      <c r="G63" s="48">
        <v>3.4722222222222272E-4</v>
      </c>
      <c r="H63" s="42">
        <v>6.7165509259259253E-3</v>
      </c>
      <c r="I63" s="38">
        <f t="shared" ref="I63:I69" si="5">+H63-G63</f>
        <v>6.3693287037037026E-3</v>
      </c>
      <c r="J63"/>
      <c r="K63" s="82"/>
      <c r="L63" s="3"/>
      <c r="M63" s="3"/>
    </row>
    <row r="64" spans="1:13" s="9" customFormat="1" ht="15.75" x14ac:dyDescent="0.25">
      <c r="A64" s="23"/>
      <c r="B64" s="24">
        <v>51</v>
      </c>
      <c r="C64" s="80" t="s">
        <v>341</v>
      </c>
      <c r="D64" s="81" t="s">
        <v>41</v>
      </c>
      <c r="E64" s="80" t="s">
        <v>167</v>
      </c>
      <c r="F64" s="42">
        <v>6.5972222222222222E-3</v>
      </c>
      <c r="G64" s="48">
        <v>0</v>
      </c>
      <c r="H64" s="42">
        <v>6.8524305555555543E-3</v>
      </c>
      <c r="I64" s="38">
        <f t="shared" si="5"/>
        <v>6.8524305555555543E-3</v>
      </c>
      <c r="J64"/>
      <c r="K64" s="82"/>
      <c r="L64" s="3"/>
      <c r="M64" s="3"/>
    </row>
    <row r="65" spans="1:13" ht="15.75" x14ac:dyDescent="0.25">
      <c r="A65" s="23"/>
      <c r="B65" s="24">
        <v>76</v>
      </c>
      <c r="C65" s="80" t="s">
        <v>81</v>
      </c>
      <c r="D65" s="81" t="s">
        <v>41</v>
      </c>
      <c r="E65" s="80" t="s">
        <v>78</v>
      </c>
      <c r="F65" s="42">
        <v>5.5555555555555558E-3</v>
      </c>
      <c r="G65" s="48">
        <v>1.0416666666666664E-3</v>
      </c>
      <c r="H65" s="42">
        <v>6.8940972222222225E-3</v>
      </c>
      <c r="I65" s="38">
        <f t="shared" si="5"/>
        <v>5.852430555555556E-3</v>
      </c>
      <c r="K65" s="82"/>
      <c r="L65" s="3"/>
      <c r="M65" s="3"/>
    </row>
    <row r="66" spans="1:13" ht="15.75" x14ac:dyDescent="0.25">
      <c r="A66" s="23"/>
      <c r="B66" s="24">
        <v>71</v>
      </c>
      <c r="C66" s="80" t="s">
        <v>141</v>
      </c>
      <c r="D66" s="81" t="s">
        <v>41</v>
      </c>
      <c r="E66" s="80" t="s">
        <v>118</v>
      </c>
      <c r="F66" s="42">
        <v>6.5972222222222222E-3</v>
      </c>
      <c r="G66" s="48">
        <v>0</v>
      </c>
      <c r="H66" s="42">
        <v>6.9142361111111106E-3</v>
      </c>
      <c r="I66" s="38">
        <f t="shared" si="5"/>
        <v>6.9142361111111106E-3</v>
      </c>
      <c r="K66" s="82"/>
      <c r="L66" s="3"/>
      <c r="M66" s="3"/>
    </row>
    <row r="67" spans="1:13" ht="15.75" x14ac:dyDescent="0.25">
      <c r="A67" s="23"/>
      <c r="B67" s="24">
        <v>73</v>
      </c>
      <c r="C67" s="80" t="s">
        <v>343</v>
      </c>
      <c r="D67" s="81" t="s">
        <v>41</v>
      </c>
      <c r="E67" s="80" t="s">
        <v>294</v>
      </c>
      <c r="F67" s="42">
        <v>6.0185185185185177E-3</v>
      </c>
      <c r="G67" s="48">
        <v>5.7870370370370454E-4</v>
      </c>
      <c r="H67" s="42">
        <v>6.9920138888888888E-3</v>
      </c>
      <c r="I67" s="38">
        <f t="shared" si="5"/>
        <v>6.4133101851851842E-3</v>
      </c>
      <c r="K67" s="82"/>
      <c r="L67" s="3"/>
      <c r="M67" s="3"/>
    </row>
    <row r="68" spans="1:13" ht="15.75" x14ac:dyDescent="0.25">
      <c r="A68" s="23"/>
      <c r="B68" s="24">
        <v>77</v>
      </c>
      <c r="C68" s="80" t="s">
        <v>292</v>
      </c>
      <c r="D68" s="81" t="s">
        <v>41</v>
      </c>
      <c r="E68" s="80" t="s">
        <v>121</v>
      </c>
      <c r="F68" s="42">
        <v>5.3240740740740748E-3</v>
      </c>
      <c r="G68" s="48">
        <v>1.2731481481481474E-3</v>
      </c>
      <c r="H68" s="42">
        <v>7.117245370370371E-3</v>
      </c>
      <c r="I68" s="38">
        <f t="shared" si="5"/>
        <v>5.8440972222222236E-3</v>
      </c>
      <c r="K68" s="82"/>
      <c r="L68" s="3"/>
      <c r="M68" s="3"/>
    </row>
    <row r="69" spans="1:13" ht="15.75" x14ac:dyDescent="0.25">
      <c r="A69" s="23"/>
      <c r="B69" s="24">
        <v>74</v>
      </c>
      <c r="C69" s="80" t="s">
        <v>283</v>
      </c>
      <c r="D69" s="81" t="s">
        <v>41</v>
      </c>
      <c r="E69" s="80" t="s">
        <v>150</v>
      </c>
      <c r="F69" s="42">
        <v>5.9027777777777776E-3</v>
      </c>
      <c r="G69" s="48">
        <v>6.9444444444444458E-4</v>
      </c>
      <c r="H69" s="42">
        <v>7.1418981481481472E-3</v>
      </c>
      <c r="I69" s="38">
        <f t="shared" si="5"/>
        <v>6.4474537037037026E-3</v>
      </c>
      <c r="K69" s="82"/>
      <c r="L69" s="3"/>
      <c r="M69" s="3"/>
    </row>
    <row r="70" spans="1:13" x14ac:dyDescent="0.25">
      <c r="A70" s="23"/>
      <c r="B70" s="24"/>
      <c r="C70" s="34"/>
      <c r="D70" s="35"/>
      <c r="E70" s="34"/>
      <c r="F70" s="36"/>
      <c r="G70" s="48"/>
      <c r="H70" s="42"/>
    </row>
    <row r="71" spans="1:13" x14ac:dyDescent="0.25">
      <c r="A71" s="26">
        <v>8.58</v>
      </c>
      <c r="B71" s="24" t="s">
        <v>192</v>
      </c>
      <c r="C71" s="27"/>
      <c r="D71" s="25"/>
      <c r="E71" s="27"/>
      <c r="F71" s="25"/>
      <c r="G71" s="48"/>
      <c r="H71" s="42"/>
    </row>
    <row r="72" spans="1:13" x14ac:dyDescent="0.25">
      <c r="A72" s="29" t="s">
        <v>364</v>
      </c>
      <c r="B72" s="30" t="s">
        <v>222</v>
      </c>
      <c r="C72" s="31" t="s">
        <v>236</v>
      </c>
      <c r="D72" s="30" t="s">
        <v>224</v>
      </c>
      <c r="E72" s="31" t="s">
        <v>31</v>
      </c>
      <c r="F72" s="30" t="s">
        <v>225</v>
      </c>
      <c r="G72" s="32" t="s">
        <v>226</v>
      </c>
      <c r="H72" s="32" t="s">
        <v>227</v>
      </c>
      <c r="I72" s="32" t="s">
        <v>228</v>
      </c>
    </row>
    <row r="73" spans="1:13" ht="15.75" x14ac:dyDescent="0.25">
      <c r="A73" s="23"/>
      <c r="B73" s="24">
        <v>88</v>
      </c>
      <c r="C73" s="80" t="s">
        <v>379</v>
      </c>
      <c r="D73" s="81" t="s">
        <v>63</v>
      </c>
      <c r="E73" s="80" t="s">
        <v>15</v>
      </c>
      <c r="F73" s="61">
        <v>6.1921296296296299E-3</v>
      </c>
      <c r="G73" s="48">
        <v>9.2592592592592553E-4</v>
      </c>
      <c r="H73" s="42">
        <v>7.1969907407407408E-3</v>
      </c>
      <c r="I73" s="38">
        <f t="shared" ref="I73:I80" si="6">+H73-G73</f>
        <v>6.2710648148148153E-3</v>
      </c>
    </row>
    <row r="74" spans="1:13" ht="15.75" x14ac:dyDescent="0.25">
      <c r="A74" s="23"/>
      <c r="B74" s="24">
        <v>87</v>
      </c>
      <c r="C74" s="80" t="s">
        <v>310</v>
      </c>
      <c r="D74" s="81" t="s">
        <v>63</v>
      </c>
      <c r="E74" s="80" t="s">
        <v>15</v>
      </c>
      <c r="F74" s="61">
        <v>6.2499999999999995E-3</v>
      </c>
      <c r="G74" s="48">
        <v>8.6805555555555594E-4</v>
      </c>
      <c r="H74" s="42">
        <v>7.219791666666666E-3</v>
      </c>
      <c r="I74" s="38">
        <f t="shared" si="6"/>
        <v>6.3517361111111101E-3</v>
      </c>
    </row>
    <row r="75" spans="1:13" ht="15.75" x14ac:dyDescent="0.25">
      <c r="A75" s="23"/>
      <c r="B75" s="24">
        <v>83</v>
      </c>
      <c r="C75" s="80" t="s">
        <v>159</v>
      </c>
      <c r="D75" s="81" t="s">
        <v>63</v>
      </c>
      <c r="E75" s="80" t="s">
        <v>150</v>
      </c>
      <c r="F75" s="61">
        <v>6.828703703703704E-3</v>
      </c>
      <c r="G75" s="48">
        <v>2.893518518518514E-4</v>
      </c>
      <c r="H75" s="42">
        <v>7.3646990740740747E-3</v>
      </c>
      <c r="I75" s="38">
        <f t="shared" si="6"/>
        <v>7.0753472222222233E-3</v>
      </c>
    </row>
    <row r="76" spans="1:13" ht="15.75" x14ac:dyDescent="0.25">
      <c r="A76" s="23"/>
      <c r="B76" s="24">
        <v>86</v>
      </c>
      <c r="C76" s="80" t="s">
        <v>309</v>
      </c>
      <c r="D76" s="81" t="s">
        <v>63</v>
      </c>
      <c r="E76" s="80" t="s">
        <v>15</v>
      </c>
      <c r="F76" s="61">
        <v>6.5393518518518517E-3</v>
      </c>
      <c r="G76" s="48">
        <v>5.7870370370370367E-4</v>
      </c>
      <c r="H76" s="42">
        <v>7.4562500000000002E-3</v>
      </c>
      <c r="I76" s="38">
        <f t="shared" si="6"/>
        <v>6.8775462962962965E-3</v>
      </c>
    </row>
    <row r="77" spans="1:13" ht="15.75" x14ac:dyDescent="0.25">
      <c r="A77" s="23"/>
      <c r="B77" s="24">
        <v>85</v>
      </c>
      <c r="C77" s="80" t="s">
        <v>163</v>
      </c>
      <c r="D77" s="81" t="s">
        <v>63</v>
      </c>
      <c r="E77" s="80" t="s">
        <v>15</v>
      </c>
      <c r="F77" s="61">
        <v>6.5972222222222222E-3</v>
      </c>
      <c r="G77" s="48">
        <v>5.2083333333333322E-4</v>
      </c>
      <c r="H77" s="42">
        <v>7.4960648148148139E-3</v>
      </c>
      <c r="I77" s="38">
        <f t="shared" si="6"/>
        <v>6.9752314814814807E-3</v>
      </c>
    </row>
    <row r="78" spans="1:13" ht="15.75" x14ac:dyDescent="0.25">
      <c r="A78" s="23"/>
      <c r="B78" s="24">
        <v>81</v>
      </c>
      <c r="C78" s="80" t="s">
        <v>391</v>
      </c>
      <c r="D78" s="81" t="s">
        <v>63</v>
      </c>
      <c r="E78" s="80" t="s">
        <v>15</v>
      </c>
      <c r="F78" s="61">
        <v>7.1180555555555554E-3</v>
      </c>
      <c r="G78" s="48">
        <v>0</v>
      </c>
      <c r="H78" s="42">
        <v>7.5145833333333323E-3</v>
      </c>
      <c r="I78" s="38">
        <f t="shared" si="6"/>
        <v>7.5145833333333323E-3</v>
      </c>
    </row>
    <row r="79" spans="1:13" ht="15.75" x14ac:dyDescent="0.25">
      <c r="A79" s="23"/>
      <c r="B79" s="24">
        <v>84</v>
      </c>
      <c r="C79" s="80" t="s">
        <v>208</v>
      </c>
      <c r="D79" s="81" t="s">
        <v>63</v>
      </c>
      <c r="E79" s="80" t="s">
        <v>49</v>
      </c>
      <c r="F79" s="61">
        <v>6.7708333333333336E-3</v>
      </c>
      <c r="G79" s="48">
        <v>3.4722222222222186E-4</v>
      </c>
      <c r="H79" s="42">
        <v>7.5998842592592602E-3</v>
      </c>
      <c r="I79" s="38">
        <f t="shared" si="6"/>
        <v>7.2526620370370384E-3</v>
      </c>
    </row>
    <row r="80" spans="1:13" s="9" customFormat="1" ht="15.75" x14ac:dyDescent="0.25">
      <c r="A80" s="23"/>
      <c r="B80" s="24">
        <v>82</v>
      </c>
      <c r="C80" s="80" t="s">
        <v>69</v>
      </c>
      <c r="D80" s="81" t="s">
        <v>63</v>
      </c>
      <c r="E80" s="80" t="s">
        <v>66</v>
      </c>
      <c r="F80" s="61">
        <v>6.8865740740740736E-3</v>
      </c>
      <c r="G80" s="48">
        <v>2.3148148148148182E-4</v>
      </c>
      <c r="H80" s="42">
        <v>7.6195601851851849E-3</v>
      </c>
      <c r="I80" s="38">
        <f t="shared" si="6"/>
        <v>7.3880787037037031E-3</v>
      </c>
      <c r="J80"/>
      <c r="K80" s="73"/>
      <c r="L80"/>
      <c r="M80"/>
    </row>
    <row r="81" spans="1:13" s="9" customFormat="1" x14ac:dyDescent="0.25">
      <c r="A81" s="23"/>
      <c r="B81" s="24"/>
      <c r="C81"/>
      <c r="D81"/>
      <c r="F81" s="72"/>
      <c r="G81" s="48"/>
      <c r="H81" s="42"/>
      <c r="I81"/>
      <c r="J81"/>
      <c r="K81" s="73"/>
      <c r="L81"/>
      <c r="M81"/>
    </row>
    <row r="82" spans="1:13" s="9" customFormat="1" x14ac:dyDescent="0.25">
      <c r="A82" s="26">
        <v>9.02</v>
      </c>
      <c r="B82" s="24" t="s">
        <v>192</v>
      </c>
      <c r="C82" s="27"/>
      <c r="D82" s="25"/>
      <c r="E82" s="27"/>
      <c r="F82" s="25"/>
      <c r="G82" s="48"/>
      <c r="H82" s="42"/>
      <c r="I82"/>
      <c r="J82"/>
      <c r="K82" s="73"/>
      <c r="L82"/>
      <c r="M82"/>
    </row>
    <row r="83" spans="1:13" s="9" customFormat="1" x14ac:dyDescent="0.25">
      <c r="A83" s="29" t="s">
        <v>367</v>
      </c>
      <c r="B83" s="30" t="s">
        <v>222</v>
      </c>
      <c r="C83" s="31" t="s">
        <v>223</v>
      </c>
      <c r="D83" s="30" t="s">
        <v>224</v>
      </c>
      <c r="E83" s="31" t="s">
        <v>31</v>
      </c>
      <c r="F83" s="30" t="s">
        <v>225</v>
      </c>
      <c r="G83" s="32" t="s">
        <v>226</v>
      </c>
      <c r="H83" s="32" t="s">
        <v>227</v>
      </c>
      <c r="I83" s="32" t="s">
        <v>228</v>
      </c>
      <c r="J83"/>
      <c r="K83" s="73"/>
      <c r="L83"/>
      <c r="M83"/>
    </row>
    <row r="84" spans="1:13" s="9" customFormat="1" ht="15.75" x14ac:dyDescent="0.25">
      <c r="A84" s="23"/>
      <c r="B84" s="24">
        <v>93</v>
      </c>
      <c r="C84" s="80" t="s">
        <v>132</v>
      </c>
      <c r="D84" s="81" t="s">
        <v>41</v>
      </c>
      <c r="E84" s="80" t="s">
        <v>71</v>
      </c>
      <c r="F84" s="42">
        <v>6.1921296296296299E-3</v>
      </c>
      <c r="G84" s="48">
        <v>5.7870370370370367E-4</v>
      </c>
      <c r="H84" s="42">
        <v>7.1023148148148148E-3</v>
      </c>
      <c r="I84" s="38">
        <f t="shared" ref="I84:I91" si="7">+H84-G84</f>
        <v>6.5236111111111111E-3</v>
      </c>
      <c r="J84"/>
      <c r="K84" s="73"/>
      <c r="L84"/>
      <c r="M84"/>
    </row>
    <row r="85" spans="1:13" s="9" customFormat="1" ht="15.75" x14ac:dyDescent="0.25">
      <c r="A85" s="23"/>
      <c r="B85" s="24">
        <v>97</v>
      </c>
      <c r="C85" s="80" t="s">
        <v>46</v>
      </c>
      <c r="D85" s="81" t="s">
        <v>41</v>
      </c>
      <c r="E85" s="80" t="s">
        <v>15</v>
      </c>
      <c r="F85" s="42">
        <v>5.5555555555555558E-3</v>
      </c>
      <c r="G85" s="48">
        <v>1.2152777777777778E-3</v>
      </c>
      <c r="H85" s="42">
        <v>7.1657407407407408E-3</v>
      </c>
      <c r="I85" s="38">
        <f t="shared" si="7"/>
        <v>5.950462962962963E-3</v>
      </c>
      <c r="J85"/>
      <c r="K85" s="73"/>
      <c r="L85"/>
      <c r="M85"/>
    </row>
    <row r="86" spans="1:13" s="9" customFormat="1" ht="15.75" x14ac:dyDescent="0.25">
      <c r="A86" s="23"/>
      <c r="B86" s="24">
        <v>75</v>
      </c>
      <c r="C86" s="80" t="s">
        <v>83</v>
      </c>
      <c r="D86" s="81" t="s">
        <v>41</v>
      </c>
      <c r="E86" s="80" t="s">
        <v>15</v>
      </c>
      <c r="F86" s="42">
        <v>5.6712962962962958E-3</v>
      </c>
      <c r="G86" s="48">
        <v>1.0995370370370371E-3</v>
      </c>
      <c r="H86" s="42">
        <v>7.2393518518518519E-3</v>
      </c>
      <c r="I86" s="38">
        <f t="shared" si="7"/>
        <v>6.139814814814815E-3</v>
      </c>
      <c r="J86"/>
      <c r="K86" s="73"/>
      <c r="L86"/>
      <c r="M86"/>
    </row>
    <row r="87" spans="1:13" s="9" customFormat="1" ht="15.75" x14ac:dyDescent="0.25">
      <c r="A87" s="23"/>
      <c r="B87" s="24">
        <v>91</v>
      </c>
      <c r="C87" s="80" t="s">
        <v>214</v>
      </c>
      <c r="D87" s="81" t="s">
        <v>41</v>
      </c>
      <c r="E87" s="80" t="s">
        <v>49</v>
      </c>
      <c r="F87" s="42">
        <v>6.7708333333333336E-3</v>
      </c>
      <c r="G87" s="48">
        <v>0</v>
      </c>
      <c r="H87" s="42">
        <v>7.2538194444444438E-3</v>
      </c>
      <c r="I87" s="38">
        <f t="shared" si="7"/>
        <v>7.2538194444444438E-3</v>
      </c>
      <c r="J87"/>
      <c r="K87" s="73"/>
      <c r="L87"/>
      <c r="M87"/>
    </row>
    <row r="88" spans="1:13" s="9" customFormat="1" ht="15.75" x14ac:dyDescent="0.25">
      <c r="A88" s="23"/>
      <c r="B88" s="24">
        <v>95</v>
      </c>
      <c r="C88" s="80" t="s">
        <v>230</v>
      </c>
      <c r="D88" s="81" t="s">
        <v>41</v>
      </c>
      <c r="E88" s="80" t="s">
        <v>15</v>
      </c>
      <c r="F88" s="42">
        <v>5.9027777777777776E-3</v>
      </c>
      <c r="G88" s="48">
        <v>8.6805555555555594E-4</v>
      </c>
      <c r="H88" s="42">
        <v>7.3106481481481486E-3</v>
      </c>
      <c r="I88" s="38">
        <f t="shared" si="7"/>
        <v>6.4425925925925926E-3</v>
      </c>
      <c r="J88"/>
      <c r="K88" s="73"/>
      <c r="L88"/>
      <c r="M88"/>
    </row>
    <row r="89" spans="1:13" s="9" customFormat="1" ht="15.75" x14ac:dyDescent="0.25">
      <c r="A89" s="23"/>
      <c r="B89" s="24">
        <v>94</v>
      </c>
      <c r="C89" s="80" t="s">
        <v>333</v>
      </c>
      <c r="D89" s="81" t="s">
        <v>41</v>
      </c>
      <c r="E89" s="80" t="s">
        <v>66</v>
      </c>
      <c r="F89" s="42">
        <v>6.0185185185185177E-3</v>
      </c>
      <c r="G89" s="48">
        <v>7.523148148148159E-4</v>
      </c>
      <c r="H89" s="42">
        <v>7.3231481481481481E-3</v>
      </c>
      <c r="I89" s="38">
        <f t="shared" si="7"/>
        <v>6.5708333333333322E-3</v>
      </c>
      <c r="J89"/>
      <c r="K89" s="73"/>
      <c r="L89"/>
      <c r="M89"/>
    </row>
    <row r="90" spans="1:13" ht="15.75" x14ac:dyDescent="0.25">
      <c r="A90" s="23"/>
      <c r="B90" s="24">
        <v>92</v>
      </c>
      <c r="C90" s="80" t="s">
        <v>382</v>
      </c>
      <c r="D90" s="81" t="s">
        <v>41</v>
      </c>
      <c r="E90" s="80" t="s">
        <v>167</v>
      </c>
      <c r="F90" s="42">
        <v>6.3657407407407404E-3</v>
      </c>
      <c r="G90" s="48">
        <v>4.0509259259259318E-4</v>
      </c>
      <c r="H90" s="42">
        <v>7.3822916666666663E-3</v>
      </c>
      <c r="I90" s="38">
        <f t="shared" si="7"/>
        <v>6.9771990740740732E-3</v>
      </c>
      <c r="L90" s="3"/>
      <c r="M90" s="3"/>
    </row>
    <row r="91" spans="1:13" s="9" customFormat="1" ht="15.75" x14ac:dyDescent="0.25">
      <c r="A91" s="23"/>
      <c r="B91" s="24">
        <v>98</v>
      </c>
      <c r="C91" s="80" t="s">
        <v>101</v>
      </c>
      <c r="D91" s="81" t="s">
        <v>41</v>
      </c>
      <c r="E91" s="80" t="s">
        <v>15</v>
      </c>
      <c r="F91" s="42">
        <v>5.3819444444444453E-3</v>
      </c>
      <c r="G91" s="48">
        <v>1.3888888888888883E-3</v>
      </c>
      <c r="H91" s="42">
        <v>7.4642361111111116E-3</v>
      </c>
      <c r="I91" s="38">
        <f t="shared" si="7"/>
        <v>6.0753472222222233E-3</v>
      </c>
      <c r="J91"/>
      <c r="K91" s="73"/>
      <c r="L91"/>
      <c r="M91"/>
    </row>
    <row r="92" spans="1:13" s="9" customFormat="1" ht="15.75" x14ac:dyDescent="0.25">
      <c r="A92"/>
      <c r="B92" s="24">
        <v>96</v>
      </c>
      <c r="C92" s="80" t="s">
        <v>198</v>
      </c>
      <c r="D92" s="81" t="s">
        <v>41</v>
      </c>
      <c r="E92" s="80" t="s">
        <v>78</v>
      </c>
      <c r="F92" s="42">
        <v>5.6712962962962958E-3</v>
      </c>
      <c r="G92" s="48">
        <v>1.0995370370370378E-3</v>
      </c>
      <c r="H92" s="42" t="s">
        <v>252</v>
      </c>
      <c r="I92" s="38"/>
      <c r="J92"/>
      <c r="K92" s="73"/>
      <c r="L92"/>
      <c r="M92"/>
    </row>
    <row r="93" spans="1:13" s="9" customFormat="1" ht="7.5" customHeight="1" x14ac:dyDescent="0.25">
      <c r="A93"/>
      <c r="B93"/>
      <c r="C93" s="80"/>
      <c r="D93" s="81"/>
      <c r="E93" s="80"/>
      <c r="F93" s="42"/>
      <c r="H93" s="42"/>
      <c r="I93"/>
      <c r="J93"/>
      <c r="K93" s="73"/>
      <c r="L93"/>
      <c r="M93"/>
    </row>
    <row r="94" spans="1:13" s="9" customFormat="1" x14ac:dyDescent="0.25">
      <c r="A94" s="26">
        <v>9.06</v>
      </c>
      <c r="B94" s="24" t="s">
        <v>192</v>
      </c>
      <c r="C94" s="27"/>
      <c r="D94" s="25"/>
      <c r="E94" s="27"/>
      <c r="F94" s="25"/>
      <c r="G94" s="48"/>
      <c r="H94" s="42"/>
      <c r="I94"/>
      <c r="J94"/>
      <c r="K94" s="73"/>
      <c r="L94"/>
      <c r="M94"/>
    </row>
    <row r="95" spans="1:13" s="9" customFormat="1" x14ac:dyDescent="0.25">
      <c r="A95" s="29" t="s">
        <v>369</v>
      </c>
      <c r="B95" s="30" t="s">
        <v>222</v>
      </c>
      <c r="C95" s="31" t="s">
        <v>223</v>
      </c>
      <c r="D95" s="30" t="s">
        <v>224</v>
      </c>
      <c r="E95" s="31" t="s">
        <v>31</v>
      </c>
      <c r="F95" s="30" t="s">
        <v>225</v>
      </c>
      <c r="G95" s="32" t="s">
        <v>226</v>
      </c>
      <c r="H95" s="32" t="s">
        <v>227</v>
      </c>
      <c r="I95" s="32" t="s">
        <v>228</v>
      </c>
      <c r="J95"/>
      <c r="K95" s="73"/>
      <c r="L95"/>
      <c r="M95"/>
    </row>
    <row r="96" spans="1:13" s="9" customFormat="1" ht="15.75" x14ac:dyDescent="0.25">
      <c r="A96" s="23"/>
      <c r="B96" s="24">
        <v>105</v>
      </c>
      <c r="C96" s="80" t="s">
        <v>313</v>
      </c>
      <c r="D96" s="81" t="s">
        <v>41</v>
      </c>
      <c r="E96" s="80" t="s">
        <v>147</v>
      </c>
      <c r="F96" s="42">
        <v>6.0185185185185177E-3</v>
      </c>
      <c r="G96" s="48">
        <v>8.1018518518518635E-4</v>
      </c>
      <c r="H96" s="42">
        <v>7.1229166666666663E-3</v>
      </c>
      <c r="I96" s="38">
        <f t="shared" ref="I96:I102" si="8">+H96-G96</f>
        <v>6.3127314814814799E-3</v>
      </c>
      <c r="J96"/>
      <c r="K96" s="73"/>
      <c r="L96"/>
      <c r="M96"/>
    </row>
    <row r="97" spans="1:13" ht="15.75" x14ac:dyDescent="0.25">
      <c r="A97" s="23"/>
      <c r="B97" s="24">
        <v>108</v>
      </c>
      <c r="C97" s="80" t="s">
        <v>79</v>
      </c>
      <c r="D97" s="81" t="s">
        <v>41</v>
      </c>
      <c r="E97" s="80" t="s">
        <v>78</v>
      </c>
      <c r="F97" s="42">
        <v>5.3819444444444453E-3</v>
      </c>
      <c r="G97" s="48">
        <v>1.4467592592592587E-3</v>
      </c>
      <c r="H97" s="42">
        <v>7.2052083333333343E-3</v>
      </c>
      <c r="I97" s="38">
        <f t="shared" si="8"/>
        <v>5.7584490740740756E-3</v>
      </c>
    </row>
    <row r="98" spans="1:13" ht="15.75" x14ac:dyDescent="0.25">
      <c r="A98" s="23"/>
      <c r="B98" s="24">
        <v>103</v>
      </c>
      <c r="C98" s="80" t="s">
        <v>119</v>
      </c>
      <c r="D98" s="81" t="s">
        <v>41</v>
      </c>
      <c r="E98" s="80" t="s">
        <v>118</v>
      </c>
      <c r="F98" s="42">
        <v>6.2499999999999995E-3</v>
      </c>
      <c r="G98" s="48">
        <v>5.7870370370370454E-4</v>
      </c>
      <c r="H98" s="42">
        <v>7.2528935185185188E-3</v>
      </c>
      <c r="I98" s="38">
        <f t="shared" si="8"/>
        <v>6.6741898148148142E-3</v>
      </c>
    </row>
    <row r="99" spans="1:13" ht="15.75" x14ac:dyDescent="0.25">
      <c r="A99" s="23"/>
      <c r="B99" s="24">
        <v>104</v>
      </c>
      <c r="C99" s="80" t="s">
        <v>203</v>
      </c>
      <c r="D99" s="81" t="s">
        <v>41</v>
      </c>
      <c r="E99" s="80" t="s">
        <v>15</v>
      </c>
      <c r="F99" s="42">
        <v>6.0185185185185177E-3</v>
      </c>
      <c r="G99" s="48">
        <v>8.1018518518518635E-4</v>
      </c>
      <c r="H99" s="42">
        <v>7.3179398148148153E-3</v>
      </c>
      <c r="I99" s="38">
        <f t="shared" si="8"/>
        <v>6.507754629629629E-3</v>
      </c>
    </row>
    <row r="100" spans="1:13" ht="15.75" x14ac:dyDescent="0.25">
      <c r="A100" s="23"/>
      <c r="B100" s="24">
        <v>107</v>
      </c>
      <c r="C100" s="80" t="s">
        <v>52</v>
      </c>
      <c r="D100" s="81" t="s">
        <v>41</v>
      </c>
      <c r="E100" s="80" t="s">
        <v>15</v>
      </c>
      <c r="F100" s="42">
        <v>5.5555555555555558E-3</v>
      </c>
      <c r="G100" s="48">
        <v>1.2731481481481483E-3</v>
      </c>
      <c r="H100" s="42">
        <v>7.3274305555555558E-3</v>
      </c>
      <c r="I100" s="38">
        <f t="shared" si="8"/>
        <v>6.0542824074074075E-3</v>
      </c>
    </row>
    <row r="101" spans="1:13" ht="15.75" x14ac:dyDescent="0.25">
      <c r="A101" s="23"/>
      <c r="B101" s="24">
        <v>102</v>
      </c>
      <c r="C101" s="80" t="s">
        <v>171</v>
      </c>
      <c r="D101" s="81" t="s">
        <v>41</v>
      </c>
      <c r="E101" s="80" t="s">
        <v>170</v>
      </c>
      <c r="F101" s="42">
        <v>6.3657407407407404E-3</v>
      </c>
      <c r="G101" s="48">
        <v>4.6296296296296363E-4</v>
      </c>
      <c r="H101" s="42">
        <v>7.406134259259259E-3</v>
      </c>
      <c r="I101" s="38">
        <f t="shared" si="8"/>
        <v>6.9431712962962954E-3</v>
      </c>
    </row>
    <row r="102" spans="1:13" ht="15.75" x14ac:dyDescent="0.25">
      <c r="A102" s="23"/>
      <c r="B102" s="24">
        <v>101</v>
      </c>
      <c r="C102" s="80" t="s">
        <v>210</v>
      </c>
      <c r="D102" s="81" t="s">
        <v>41</v>
      </c>
      <c r="E102" s="80" t="s">
        <v>66</v>
      </c>
      <c r="F102" s="42">
        <v>6.828703703703704E-3</v>
      </c>
      <c r="G102" s="48">
        <v>0</v>
      </c>
      <c r="H102" s="42">
        <v>7.4905092592592593E-3</v>
      </c>
      <c r="I102" s="38">
        <f t="shared" si="8"/>
        <v>7.4905092592592593E-3</v>
      </c>
    </row>
    <row r="103" spans="1:13" ht="15.75" x14ac:dyDescent="0.25">
      <c r="A103" s="23"/>
      <c r="B103" s="65">
        <v>106</v>
      </c>
      <c r="C103" s="85" t="s">
        <v>356</v>
      </c>
      <c r="D103" s="86" t="s">
        <v>41</v>
      </c>
      <c r="E103" s="85" t="s">
        <v>121</v>
      </c>
      <c r="F103" s="67">
        <v>5.6712962962962958E-3</v>
      </c>
      <c r="G103" s="64">
        <v>1.1574074074074082E-3</v>
      </c>
      <c r="H103" s="42"/>
      <c r="I103" s="38"/>
    </row>
    <row r="104" spans="1:13" ht="15.75" x14ac:dyDescent="0.25">
      <c r="A104" s="23"/>
      <c r="B104" s="24"/>
      <c r="C104" s="80"/>
      <c r="D104" s="81"/>
      <c r="E104" s="80"/>
      <c r="F104" s="42"/>
      <c r="G104" s="48"/>
      <c r="H104" s="42"/>
    </row>
    <row r="105" spans="1:13" x14ac:dyDescent="0.25">
      <c r="A105" s="26">
        <v>9.1</v>
      </c>
      <c r="B105" s="24" t="s">
        <v>192</v>
      </c>
      <c r="C105" s="27"/>
      <c r="D105" s="25"/>
      <c r="E105" s="27"/>
      <c r="F105" s="25"/>
      <c r="G105" s="48"/>
      <c r="H105" s="42"/>
    </row>
    <row r="106" spans="1:13" x14ac:dyDescent="0.25">
      <c r="A106" s="29" t="s">
        <v>370</v>
      </c>
      <c r="B106" s="30" t="s">
        <v>222</v>
      </c>
      <c r="C106" s="31" t="s">
        <v>223</v>
      </c>
      <c r="D106" s="30" t="s">
        <v>224</v>
      </c>
      <c r="E106" s="31" t="s">
        <v>31</v>
      </c>
      <c r="F106" s="30" t="s">
        <v>225</v>
      </c>
      <c r="G106" s="32" t="s">
        <v>226</v>
      </c>
      <c r="H106" s="32" t="s">
        <v>227</v>
      </c>
      <c r="I106" s="32" t="s">
        <v>228</v>
      </c>
      <c r="L106" s="3"/>
    </row>
    <row r="107" spans="1:13" ht="15.75" x14ac:dyDescent="0.25">
      <c r="A107" s="23"/>
      <c r="B107" s="24">
        <v>114</v>
      </c>
      <c r="C107" s="80" t="s">
        <v>54</v>
      </c>
      <c r="D107" s="81" t="s">
        <v>41</v>
      </c>
      <c r="E107" s="80" t="s">
        <v>15</v>
      </c>
      <c r="F107" s="42">
        <v>6.0185185185185177E-3</v>
      </c>
      <c r="G107" s="48">
        <v>8.1018518518518635E-4</v>
      </c>
      <c r="H107" s="42">
        <v>7.1876157407407401E-3</v>
      </c>
      <c r="I107" s="38">
        <f t="shared" ref="I107:I114" si="9">+H107-G107</f>
        <v>6.3774305555555537E-3</v>
      </c>
      <c r="K107" s="82"/>
      <c r="L107" s="3"/>
      <c r="M107" s="3"/>
    </row>
    <row r="108" spans="1:13" ht="15.75" x14ac:dyDescent="0.25">
      <c r="A108" s="23"/>
      <c r="B108" s="24">
        <v>111</v>
      </c>
      <c r="C108" s="80" t="s">
        <v>207</v>
      </c>
      <c r="D108" s="81" t="s">
        <v>41</v>
      </c>
      <c r="E108" s="80" t="s">
        <v>15</v>
      </c>
      <c r="F108" s="42">
        <v>6.828703703703704E-3</v>
      </c>
      <c r="G108" s="48">
        <v>0</v>
      </c>
      <c r="H108" s="42">
        <v>7.2356481481481473E-3</v>
      </c>
      <c r="I108" s="38">
        <f t="shared" si="9"/>
        <v>7.2356481481481473E-3</v>
      </c>
      <c r="K108" s="82"/>
      <c r="L108" s="3"/>
      <c r="M108" s="3"/>
    </row>
    <row r="109" spans="1:13" ht="15.75" x14ac:dyDescent="0.25">
      <c r="A109" s="23"/>
      <c r="B109" s="24">
        <v>117</v>
      </c>
      <c r="C109" s="80" t="s">
        <v>276</v>
      </c>
      <c r="D109" s="81" t="s">
        <v>41</v>
      </c>
      <c r="E109" s="80" t="s">
        <v>66</v>
      </c>
      <c r="F109" s="42">
        <v>5.5555555555555558E-3</v>
      </c>
      <c r="G109" s="48">
        <v>1.2731481481481483E-3</v>
      </c>
      <c r="H109" s="42">
        <v>7.3011574074074072E-3</v>
      </c>
      <c r="I109" s="38">
        <f t="shared" si="9"/>
        <v>6.028009259259259E-3</v>
      </c>
      <c r="K109" s="82"/>
      <c r="L109" s="3"/>
      <c r="M109" s="3"/>
    </row>
    <row r="110" spans="1:13" ht="15.75" x14ac:dyDescent="0.25">
      <c r="A110" s="23"/>
      <c r="B110" s="24">
        <v>116</v>
      </c>
      <c r="C110" s="80" t="s">
        <v>72</v>
      </c>
      <c r="D110" s="81" t="s">
        <v>41</v>
      </c>
      <c r="E110" s="80" t="s">
        <v>71</v>
      </c>
      <c r="F110" s="42">
        <v>5.6712962962962958E-3</v>
      </c>
      <c r="G110" s="48">
        <v>1.1574074074074082E-3</v>
      </c>
      <c r="H110" s="42">
        <v>7.3629629629629626E-3</v>
      </c>
      <c r="I110" s="38">
        <f t="shared" si="9"/>
        <v>6.2055555555555544E-3</v>
      </c>
      <c r="K110" s="82"/>
      <c r="L110" s="3"/>
      <c r="M110" s="3"/>
    </row>
    <row r="111" spans="1:13" ht="15.75" x14ac:dyDescent="0.25">
      <c r="A111" s="23"/>
      <c r="B111" s="24">
        <v>118</v>
      </c>
      <c r="C111" s="80" t="s">
        <v>103</v>
      </c>
      <c r="D111" s="81" t="s">
        <v>41</v>
      </c>
      <c r="E111" s="80" t="s">
        <v>15</v>
      </c>
      <c r="F111" s="42">
        <v>5.3819444444444453E-3</v>
      </c>
      <c r="G111" s="48">
        <v>1.4467592592592587E-3</v>
      </c>
      <c r="H111" s="42">
        <v>7.3983796296296289E-3</v>
      </c>
      <c r="I111" s="38">
        <f t="shared" si="9"/>
        <v>5.9516203703703701E-3</v>
      </c>
      <c r="K111" s="82"/>
      <c r="L111" s="3"/>
      <c r="M111" s="3"/>
    </row>
    <row r="112" spans="1:13" ht="15.75" x14ac:dyDescent="0.25">
      <c r="A112" s="23"/>
      <c r="B112" s="24">
        <v>113</v>
      </c>
      <c r="C112" s="80" t="s">
        <v>381</v>
      </c>
      <c r="D112" s="81" t="s">
        <v>41</v>
      </c>
      <c r="E112" s="80" t="s">
        <v>121</v>
      </c>
      <c r="F112" s="42">
        <v>6.2499999999999995E-3</v>
      </c>
      <c r="G112" s="48">
        <v>5.7870370370370454E-4</v>
      </c>
      <c r="H112" s="42">
        <v>7.5226851851851843E-3</v>
      </c>
      <c r="I112" s="38">
        <f t="shared" si="9"/>
        <v>6.9439814814814798E-3</v>
      </c>
      <c r="K112" s="82"/>
      <c r="L112" s="3"/>
      <c r="M112" s="3"/>
    </row>
    <row r="113" spans="1:13" s="9" customFormat="1" ht="15.75" x14ac:dyDescent="0.25">
      <c r="A113" s="23"/>
      <c r="B113" s="24">
        <v>115</v>
      </c>
      <c r="C113" s="80" t="s">
        <v>244</v>
      </c>
      <c r="D113" s="81" t="s">
        <v>41</v>
      </c>
      <c r="E113" s="80" t="s">
        <v>15</v>
      </c>
      <c r="F113" s="42">
        <v>5.9606481481481489E-3</v>
      </c>
      <c r="G113" s="48">
        <v>8.6805555555555507E-4</v>
      </c>
      <c r="H113" s="42">
        <v>7.5990740740740732E-3</v>
      </c>
      <c r="I113" s="38">
        <f t="shared" si="9"/>
        <v>6.7310185185185181E-3</v>
      </c>
      <c r="J113"/>
      <c r="K113" s="82"/>
      <c r="L113" s="3"/>
      <c r="M113" s="3"/>
    </row>
    <row r="114" spans="1:13" s="9" customFormat="1" ht="15.75" x14ac:dyDescent="0.25">
      <c r="A114" s="23"/>
      <c r="B114" s="24">
        <v>112</v>
      </c>
      <c r="C114" s="80" t="s">
        <v>262</v>
      </c>
      <c r="D114" s="81" t="s">
        <v>41</v>
      </c>
      <c r="E114" s="80" t="s">
        <v>49</v>
      </c>
      <c r="F114" s="42">
        <v>6.3657407407407404E-3</v>
      </c>
      <c r="G114" s="48">
        <v>4.6296296296296363E-4</v>
      </c>
      <c r="H114" s="42">
        <v>7.6349537037037028E-3</v>
      </c>
      <c r="I114" s="38">
        <f t="shared" si="9"/>
        <v>7.1719907407407392E-3</v>
      </c>
      <c r="J114"/>
      <c r="K114" s="82"/>
      <c r="L114" s="3"/>
      <c r="M114" s="3"/>
    </row>
    <row r="115" spans="1:13" s="9" customFormat="1" ht="15.75" x14ac:dyDescent="0.25">
      <c r="A115" s="23"/>
      <c r="B115" s="24"/>
      <c r="C115" s="80"/>
      <c r="D115" s="81"/>
      <c r="E115" s="80"/>
      <c r="F115" s="42"/>
      <c r="G115" s="48"/>
      <c r="H115" s="42"/>
      <c r="I115"/>
      <c r="J115"/>
      <c r="K115" s="73"/>
      <c r="L115"/>
      <c r="M115"/>
    </row>
    <row r="116" spans="1:13" s="9" customFormat="1" x14ac:dyDescent="0.25">
      <c r="A116" s="26">
        <v>9.14</v>
      </c>
      <c r="B116" s="24" t="s">
        <v>192</v>
      </c>
      <c r="C116" s="27"/>
      <c r="D116" s="25"/>
      <c r="E116" s="27"/>
      <c r="F116" s="25"/>
      <c r="G116" s="48"/>
      <c r="H116" s="42"/>
      <c r="I116"/>
      <c r="J116"/>
      <c r="K116" s="73"/>
      <c r="L116"/>
      <c r="M116"/>
    </row>
    <row r="117" spans="1:13" s="9" customFormat="1" x14ac:dyDescent="0.25">
      <c r="A117" s="29" t="s">
        <v>371</v>
      </c>
      <c r="B117" s="30" t="s">
        <v>222</v>
      </c>
      <c r="C117" s="31" t="s">
        <v>223</v>
      </c>
      <c r="D117" s="30" t="s">
        <v>224</v>
      </c>
      <c r="E117" s="31" t="s">
        <v>31</v>
      </c>
      <c r="F117" s="30" t="s">
        <v>225</v>
      </c>
      <c r="G117" s="32" t="s">
        <v>226</v>
      </c>
      <c r="H117" s="32" t="s">
        <v>227</v>
      </c>
      <c r="I117" s="32" t="s">
        <v>228</v>
      </c>
      <c r="J117"/>
      <c r="K117" s="73"/>
      <c r="L117"/>
      <c r="M117"/>
    </row>
    <row r="118" spans="1:13" s="9" customFormat="1" ht="15.75" x14ac:dyDescent="0.25">
      <c r="A118" s="23"/>
      <c r="B118" s="24">
        <v>128</v>
      </c>
      <c r="C118" s="80" t="s">
        <v>95</v>
      </c>
      <c r="D118" s="81" t="s">
        <v>41</v>
      </c>
      <c r="E118" s="80" t="s">
        <v>15</v>
      </c>
      <c r="F118" s="42">
        <v>5.4398148148148149E-3</v>
      </c>
      <c r="G118" s="48">
        <v>1.8518518518518511E-3</v>
      </c>
      <c r="H118" s="42">
        <v>7.5458333333333323E-3</v>
      </c>
      <c r="I118" s="38">
        <f t="shared" ref="I118:I125" si="10">+H118-G118</f>
        <v>5.6939814814814813E-3</v>
      </c>
      <c r="J118"/>
      <c r="K118" s="73"/>
      <c r="L118"/>
      <c r="M118"/>
    </row>
    <row r="119" spans="1:13" s="9" customFormat="1" ht="15.75" x14ac:dyDescent="0.25">
      <c r="A119" s="23"/>
      <c r="B119" s="24">
        <v>125</v>
      </c>
      <c r="C119" s="80" t="s">
        <v>284</v>
      </c>
      <c r="D119" s="81" t="s">
        <v>41</v>
      </c>
      <c r="E119" s="80" t="s">
        <v>87</v>
      </c>
      <c r="F119" s="42">
        <v>6.0185185185185177E-3</v>
      </c>
      <c r="G119" s="48">
        <v>1.2731481481481483E-3</v>
      </c>
      <c r="H119" s="42">
        <v>7.587384259259259E-3</v>
      </c>
      <c r="I119" s="38">
        <f t="shared" si="10"/>
        <v>6.3142361111111107E-3</v>
      </c>
      <c r="J119"/>
      <c r="K119" s="73"/>
      <c r="L119"/>
      <c r="M119"/>
    </row>
    <row r="120" spans="1:13" s="9" customFormat="1" ht="15.75" x14ac:dyDescent="0.25">
      <c r="A120" s="23"/>
      <c r="B120" s="24">
        <v>122</v>
      </c>
      <c r="C120" s="80" t="s">
        <v>153</v>
      </c>
      <c r="D120" s="81" t="s">
        <v>41</v>
      </c>
      <c r="E120" s="80" t="s">
        <v>15</v>
      </c>
      <c r="F120" s="42">
        <v>6.4236111111111117E-3</v>
      </c>
      <c r="G120" s="48">
        <v>8.6805555555555421E-4</v>
      </c>
      <c r="H120" s="42">
        <v>7.6351851851851858E-3</v>
      </c>
      <c r="I120" s="38">
        <f t="shared" si="10"/>
        <v>6.7671296296296316E-3</v>
      </c>
      <c r="J120"/>
      <c r="K120" s="73"/>
      <c r="L120"/>
      <c r="M120"/>
    </row>
    <row r="121" spans="1:13" s="9" customFormat="1" ht="15.75" x14ac:dyDescent="0.25">
      <c r="A121" s="23"/>
      <c r="B121" s="24">
        <v>127</v>
      </c>
      <c r="C121" s="80" t="s">
        <v>109</v>
      </c>
      <c r="D121" s="81" t="s">
        <v>41</v>
      </c>
      <c r="E121" s="80" t="s">
        <v>15</v>
      </c>
      <c r="F121" s="42">
        <v>5.5555555555555558E-3</v>
      </c>
      <c r="G121" s="48">
        <v>1.7361111111111101E-3</v>
      </c>
      <c r="H121" s="42">
        <v>7.6641203703703706E-3</v>
      </c>
      <c r="I121" s="38">
        <f t="shared" si="10"/>
        <v>5.9280092592592605E-3</v>
      </c>
      <c r="J121"/>
      <c r="K121" s="73"/>
      <c r="L121"/>
      <c r="M121"/>
    </row>
    <row r="122" spans="1:13" s="9" customFormat="1" ht="15.75" x14ac:dyDescent="0.25">
      <c r="A122" s="23"/>
      <c r="B122" s="24">
        <v>126</v>
      </c>
      <c r="C122" s="80" t="s">
        <v>365</v>
      </c>
      <c r="D122" s="81" t="s">
        <v>41</v>
      </c>
      <c r="E122" s="80" t="s">
        <v>87</v>
      </c>
      <c r="F122" s="42">
        <v>5.7870370370370376E-3</v>
      </c>
      <c r="G122" s="48">
        <v>1.5046296296296283E-3</v>
      </c>
      <c r="H122" s="42">
        <v>7.71724537037037E-3</v>
      </c>
      <c r="I122" s="38">
        <f t="shared" si="10"/>
        <v>6.2126157407407416E-3</v>
      </c>
      <c r="J122"/>
      <c r="K122" s="73"/>
      <c r="L122"/>
      <c r="M122"/>
    </row>
    <row r="123" spans="1:13" s="9" customFormat="1" ht="15.75" x14ac:dyDescent="0.25">
      <c r="A123" s="23"/>
      <c r="B123" s="24">
        <v>123</v>
      </c>
      <c r="C123" s="80" t="s">
        <v>297</v>
      </c>
      <c r="D123" s="81" t="s">
        <v>41</v>
      </c>
      <c r="E123" s="80" t="s">
        <v>298</v>
      </c>
      <c r="F123" s="42">
        <v>6.2499999999999995E-3</v>
      </c>
      <c r="G123" s="48">
        <v>1.0416666666666664E-3</v>
      </c>
      <c r="H123" s="42">
        <v>7.7567129629629626E-3</v>
      </c>
      <c r="I123" s="38">
        <f t="shared" si="10"/>
        <v>6.7150462962962962E-3</v>
      </c>
      <c r="J123"/>
      <c r="K123" s="73"/>
      <c r="L123"/>
      <c r="M123"/>
    </row>
    <row r="124" spans="1:13" s="9" customFormat="1" ht="15.75" x14ac:dyDescent="0.25">
      <c r="A124" s="23"/>
      <c r="B124" s="24">
        <v>124</v>
      </c>
      <c r="C124" s="80" t="s">
        <v>205</v>
      </c>
      <c r="D124" s="81" t="s">
        <v>41</v>
      </c>
      <c r="E124" s="80" t="s">
        <v>66</v>
      </c>
      <c r="F124" s="42">
        <v>6.076388888888889E-3</v>
      </c>
      <c r="G124" s="48">
        <v>1.2152777777777769E-3</v>
      </c>
      <c r="H124" s="42">
        <v>7.8908564814814813E-3</v>
      </c>
      <c r="I124" s="38">
        <f t="shared" si="10"/>
        <v>6.6755787037037044E-3</v>
      </c>
      <c r="J124"/>
      <c r="K124" s="73"/>
      <c r="L124"/>
      <c r="M124"/>
    </row>
    <row r="125" spans="1:13" s="9" customFormat="1" ht="15.75" x14ac:dyDescent="0.25">
      <c r="A125"/>
      <c r="B125" s="24">
        <v>121</v>
      </c>
      <c r="C125" s="80" t="s">
        <v>165</v>
      </c>
      <c r="D125" s="81" t="s">
        <v>41</v>
      </c>
      <c r="E125" s="80" t="s">
        <v>15</v>
      </c>
      <c r="F125" s="42">
        <v>7.2916666666666659E-3</v>
      </c>
      <c r="G125" s="48">
        <v>0</v>
      </c>
      <c r="H125" s="42">
        <v>8.0289351851851858E-3</v>
      </c>
      <c r="I125" s="38">
        <f t="shared" si="10"/>
        <v>8.0289351851851858E-3</v>
      </c>
      <c r="J125"/>
      <c r="K125" s="73"/>
      <c r="L125"/>
      <c r="M125"/>
    </row>
    <row r="126" spans="1:13" s="9" customFormat="1" ht="15.75" x14ac:dyDescent="0.25">
      <c r="A126"/>
      <c r="B126" s="24"/>
      <c r="C126" s="80"/>
      <c r="D126" s="81"/>
      <c r="E126" s="80"/>
      <c r="F126" s="42"/>
      <c r="G126" s="48"/>
      <c r="H126" s="42"/>
      <c r="I126"/>
      <c r="J126"/>
      <c r="K126" s="73"/>
      <c r="L126"/>
      <c r="M126"/>
    </row>
    <row r="127" spans="1:13" s="9" customFormat="1" x14ac:dyDescent="0.25">
      <c r="A127" s="26">
        <v>9.18</v>
      </c>
      <c r="B127" s="24" t="s">
        <v>192</v>
      </c>
      <c r="C127" s="27"/>
      <c r="D127" s="25"/>
      <c r="E127" s="27"/>
      <c r="F127" s="25"/>
      <c r="G127" s="48"/>
      <c r="H127" s="42"/>
      <c r="I127"/>
      <c r="J127"/>
      <c r="K127" s="73"/>
      <c r="L127"/>
      <c r="M127"/>
    </row>
    <row r="128" spans="1:13" s="9" customFormat="1" x14ac:dyDescent="0.25">
      <c r="A128" s="29" t="s">
        <v>373</v>
      </c>
      <c r="B128" s="30" t="s">
        <v>222</v>
      </c>
      <c r="C128" s="31" t="s">
        <v>223</v>
      </c>
      <c r="D128" s="30" t="s">
        <v>224</v>
      </c>
      <c r="E128" s="31" t="s">
        <v>31</v>
      </c>
      <c r="F128" s="30" t="s">
        <v>225</v>
      </c>
      <c r="G128" s="32" t="s">
        <v>226</v>
      </c>
      <c r="H128" s="32" t="s">
        <v>227</v>
      </c>
      <c r="I128" s="32" t="s">
        <v>228</v>
      </c>
      <c r="J128"/>
      <c r="K128" s="73"/>
      <c r="L128"/>
      <c r="M128"/>
    </row>
    <row r="129" spans="1:13" s="9" customFormat="1" ht="15.75" x14ac:dyDescent="0.25">
      <c r="A129" s="23"/>
      <c r="B129" s="24">
        <v>131</v>
      </c>
      <c r="C129" s="80" t="s">
        <v>290</v>
      </c>
      <c r="D129" s="81" t="s">
        <v>41</v>
      </c>
      <c r="E129" s="80" t="s">
        <v>87</v>
      </c>
      <c r="F129" s="42">
        <v>6.4236111111111117E-3</v>
      </c>
      <c r="G129" s="48">
        <v>0</v>
      </c>
      <c r="H129" s="42">
        <v>6.6006944444444446E-3</v>
      </c>
      <c r="I129" s="38">
        <f>+H129-G129</f>
        <v>6.6006944444444446E-3</v>
      </c>
      <c r="J129"/>
      <c r="K129" s="73"/>
      <c r="L129"/>
      <c r="M129"/>
    </row>
    <row r="130" spans="1:13" s="9" customFormat="1" ht="15.75" x14ac:dyDescent="0.25">
      <c r="A130" s="23"/>
      <c r="B130" s="24">
        <v>133</v>
      </c>
      <c r="C130" s="80" t="s">
        <v>74</v>
      </c>
      <c r="D130" s="81" t="s">
        <v>41</v>
      </c>
      <c r="E130" s="80" t="s">
        <v>15</v>
      </c>
      <c r="F130" s="42">
        <v>6.1921296296296299E-3</v>
      </c>
      <c r="G130" s="48">
        <v>2.3148148148148182E-4</v>
      </c>
      <c r="H130" s="42">
        <v>6.8042824074074073E-3</v>
      </c>
      <c r="I130" s="38">
        <f>+H130-G130</f>
        <v>6.5728009259259255E-3</v>
      </c>
      <c r="J130"/>
      <c r="K130" s="73"/>
      <c r="L130"/>
      <c r="M130"/>
    </row>
    <row r="131" spans="1:13" s="9" customFormat="1" ht="15.75" x14ac:dyDescent="0.25">
      <c r="A131" s="23"/>
      <c r="B131" s="24">
        <v>135</v>
      </c>
      <c r="C131" s="80" t="s">
        <v>204</v>
      </c>
      <c r="D131" s="81" t="s">
        <v>41</v>
      </c>
      <c r="E131" s="80" t="s">
        <v>118</v>
      </c>
      <c r="F131" s="42">
        <v>6.0185185185185177E-3</v>
      </c>
      <c r="G131" s="48">
        <v>4.0509259259259404E-4</v>
      </c>
      <c r="H131" s="42">
        <v>6.8270833333333334E-3</v>
      </c>
      <c r="I131" s="38">
        <f>+H131-G131</f>
        <v>6.4219907407407394E-3</v>
      </c>
      <c r="J131"/>
      <c r="K131" s="73"/>
      <c r="L131"/>
      <c r="M131"/>
    </row>
    <row r="132" spans="1:13" s="9" customFormat="1" ht="15.75" x14ac:dyDescent="0.25">
      <c r="A132" s="23"/>
      <c r="B132" s="24">
        <v>136</v>
      </c>
      <c r="C132" s="80" t="s">
        <v>76</v>
      </c>
      <c r="D132" s="81" t="s">
        <v>41</v>
      </c>
      <c r="E132" s="80" t="s">
        <v>71</v>
      </c>
      <c r="F132" s="42">
        <v>5.7870370370370376E-3</v>
      </c>
      <c r="G132" s="48">
        <v>6.3657407407407413E-4</v>
      </c>
      <c r="H132" s="42">
        <v>6.9728009259259266E-3</v>
      </c>
      <c r="I132" s="38">
        <f>+H132-G132</f>
        <v>6.3362268518518524E-3</v>
      </c>
      <c r="J132"/>
      <c r="K132" s="73"/>
      <c r="L132"/>
      <c r="M132"/>
    </row>
    <row r="133" spans="1:13" s="9" customFormat="1" ht="15.75" x14ac:dyDescent="0.25">
      <c r="A133" s="23"/>
      <c r="B133" s="24">
        <v>132</v>
      </c>
      <c r="C133" s="80" t="s">
        <v>288</v>
      </c>
      <c r="D133" s="81" t="s">
        <v>41</v>
      </c>
      <c r="E133" s="80" t="s">
        <v>66</v>
      </c>
      <c r="F133" s="42">
        <v>6.2499999999999995E-3</v>
      </c>
      <c r="G133" s="48">
        <v>1.7361111111111223E-4</v>
      </c>
      <c r="H133" s="42">
        <v>7.3888888888888893E-3</v>
      </c>
      <c r="I133" s="38">
        <f>+H133-G133</f>
        <v>7.2152777777777771E-3</v>
      </c>
      <c r="J133"/>
      <c r="K133" s="73"/>
      <c r="L133"/>
      <c r="M133"/>
    </row>
    <row r="134" spans="1:13" s="9" customFormat="1" ht="15.75" x14ac:dyDescent="0.25">
      <c r="A134" s="23"/>
      <c r="B134" s="24">
        <v>134</v>
      </c>
      <c r="C134" s="80" t="s">
        <v>130</v>
      </c>
      <c r="D134" s="81" t="s">
        <v>41</v>
      </c>
      <c r="E134" s="80" t="s">
        <v>62</v>
      </c>
      <c r="F134" s="42">
        <v>6.076388888888889E-3</v>
      </c>
      <c r="G134" s="48">
        <v>3.4722222222222272E-4</v>
      </c>
      <c r="H134" s="42" t="s">
        <v>252</v>
      </c>
      <c r="I134" s="38"/>
      <c r="J134"/>
      <c r="K134" s="73"/>
      <c r="L134"/>
      <c r="M134"/>
    </row>
    <row r="135" spans="1:13" s="9" customFormat="1" ht="15.75" x14ac:dyDescent="0.25">
      <c r="A135" s="23"/>
      <c r="B135" s="24">
        <v>137</v>
      </c>
      <c r="C135" s="80" t="s">
        <v>42</v>
      </c>
      <c r="D135" s="81" t="s">
        <v>41</v>
      </c>
      <c r="E135" s="80" t="s">
        <v>15</v>
      </c>
      <c r="F135" s="42">
        <v>5.5555555555555558E-3</v>
      </c>
      <c r="G135" s="48">
        <v>8.6805555555555594E-4</v>
      </c>
      <c r="H135" s="42" t="s">
        <v>252</v>
      </c>
      <c r="I135" s="38"/>
      <c r="J135"/>
      <c r="K135" s="73"/>
      <c r="L135"/>
      <c r="M135"/>
    </row>
    <row r="136" spans="1:13" s="9" customFormat="1" ht="15.75" x14ac:dyDescent="0.25">
      <c r="A136" s="23"/>
      <c r="B136" s="24">
        <v>138</v>
      </c>
      <c r="C136" s="80" t="s">
        <v>285</v>
      </c>
      <c r="D136" s="81" t="s">
        <v>41</v>
      </c>
      <c r="E136" s="80" t="s">
        <v>15</v>
      </c>
      <c r="F136" s="42">
        <v>5.4398148148148149E-3</v>
      </c>
      <c r="G136" s="48">
        <v>9.8379629629629685E-4</v>
      </c>
      <c r="H136" s="42" t="s">
        <v>252</v>
      </c>
      <c r="I136" s="38"/>
      <c r="J136"/>
      <c r="K136" s="73"/>
      <c r="L136"/>
      <c r="M136"/>
    </row>
    <row r="137" spans="1:13" s="9" customFormat="1" x14ac:dyDescent="0.25">
      <c r="A137" s="23"/>
      <c r="B137" s="24"/>
      <c r="C137"/>
      <c r="F137" s="72"/>
      <c r="G137" s="48"/>
      <c r="H137" s="42"/>
      <c r="I137"/>
      <c r="J137"/>
      <c r="K137" s="73"/>
      <c r="L137"/>
      <c r="M137"/>
    </row>
    <row r="138" spans="1:13" s="9" customFormat="1" x14ac:dyDescent="0.25">
      <c r="A138" s="26">
        <v>9.2200000000000006</v>
      </c>
      <c r="B138" s="24" t="s">
        <v>192</v>
      </c>
      <c r="C138" s="27"/>
      <c r="D138" s="25"/>
      <c r="E138" s="27"/>
      <c r="F138" s="25"/>
      <c r="G138" s="48"/>
      <c r="H138" s="42"/>
      <c r="I138"/>
      <c r="J138"/>
      <c r="K138" s="73"/>
      <c r="L138"/>
      <c r="M138"/>
    </row>
    <row r="139" spans="1:13" s="9" customFormat="1" x14ac:dyDescent="0.25">
      <c r="A139" s="29" t="s">
        <v>375</v>
      </c>
      <c r="B139" s="30" t="s">
        <v>222</v>
      </c>
      <c r="C139" s="31" t="s">
        <v>223</v>
      </c>
      <c r="D139" s="30" t="s">
        <v>224</v>
      </c>
      <c r="E139" s="31" t="s">
        <v>31</v>
      </c>
      <c r="F139" s="30" t="s">
        <v>225</v>
      </c>
      <c r="G139" s="32" t="s">
        <v>226</v>
      </c>
      <c r="H139" s="32" t="s">
        <v>227</v>
      </c>
      <c r="I139" s="32" t="s">
        <v>228</v>
      </c>
      <c r="J139"/>
      <c r="K139" s="73"/>
      <c r="L139"/>
      <c r="M139"/>
    </row>
    <row r="140" spans="1:13" s="9" customFormat="1" ht="15.75" x14ac:dyDescent="0.25">
      <c r="A140" s="23"/>
      <c r="B140" s="24">
        <v>142</v>
      </c>
      <c r="C140" s="80" t="s">
        <v>344</v>
      </c>
      <c r="D140" s="81" t="s">
        <v>41</v>
      </c>
      <c r="E140" s="80" t="s">
        <v>167</v>
      </c>
      <c r="F140" s="42">
        <v>6.2499999999999995E-3</v>
      </c>
      <c r="G140" s="48">
        <v>3.4722222222222272E-4</v>
      </c>
      <c r="H140" s="42">
        <v>6.7159722222222213E-3</v>
      </c>
      <c r="I140" s="38">
        <f t="shared" ref="I140:I146" si="11">+H140-G140</f>
        <v>6.3687499999999985E-3</v>
      </c>
      <c r="J140" s="3"/>
      <c r="K140" s="42"/>
      <c r="L140" s="42"/>
      <c r="M140" s="10"/>
    </row>
    <row r="141" spans="1:13" s="9" customFormat="1" ht="15.75" x14ac:dyDescent="0.25">
      <c r="A141" s="23"/>
      <c r="B141" s="24">
        <v>148</v>
      </c>
      <c r="C141" s="80" t="s">
        <v>44</v>
      </c>
      <c r="D141" s="81" t="s">
        <v>41</v>
      </c>
      <c r="E141" s="80" t="s">
        <v>15</v>
      </c>
      <c r="F141" s="42">
        <v>5.4976851851851853E-3</v>
      </c>
      <c r="G141" s="48">
        <v>1.0995370370370369E-3</v>
      </c>
      <c r="H141" s="42">
        <v>6.7502314814814812E-3</v>
      </c>
      <c r="I141" s="38">
        <f t="shared" si="11"/>
        <v>5.6506944444444443E-3</v>
      </c>
      <c r="J141"/>
      <c r="K141" s="73"/>
      <c r="L141"/>
      <c r="M141"/>
    </row>
    <row r="142" spans="1:13" s="9" customFormat="1" ht="15.75" x14ac:dyDescent="0.25">
      <c r="A142" s="23"/>
      <c r="B142" s="24">
        <v>141</v>
      </c>
      <c r="C142" s="80" t="s">
        <v>287</v>
      </c>
      <c r="D142" s="81" t="s">
        <v>41</v>
      </c>
      <c r="E142" s="80" t="s">
        <v>49</v>
      </c>
      <c r="F142" s="42">
        <v>6.5972222222222222E-3</v>
      </c>
      <c r="G142" s="48">
        <v>0</v>
      </c>
      <c r="H142" s="42">
        <v>6.8604166666666666E-3</v>
      </c>
      <c r="I142" s="38">
        <f t="shared" si="11"/>
        <v>6.8604166666666666E-3</v>
      </c>
      <c r="J142"/>
      <c r="K142" s="73"/>
      <c r="L142"/>
      <c r="M142"/>
    </row>
    <row r="143" spans="1:13" s="9" customFormat="1" ht="15.75" x14ac:dyDescent="0.25">
      <c r="A143" s="23"/>
      <c r="B143" s="24">
        <v>147</v>
      </c>
      <c r="C143" s="80" t="s">
        <v>56</v>
      </c>
      <c r="D143" s="81" t="s">
        <v>41</v>
      </c>
      <c r="E143" s="80" t="s">
        <v>15</v>
      </c>
      <c r="F143" s="42">
        <v>5.5555555555555558E-3</v>
      </c>
      <c r="G143" s="48">
        <v>1.0416666666666664E-3</v>
      </c>
      <c r="H143" s="42">
        <v>7.0583333333333331E-3</v>
      </c>
      <c r="I143" s="38">
        <f t="shared" si="11"/>
        <v>6.0166666666666667E-3</v>
      </c>
      <c r="J143"/>
      <c r="K143" s="73"/>
      <c r="L143"/>
      <c r="M143"/>
    </row>
    <row r="144" spans="1:13" s="9" customFormat="1" ht="15.75" x14ac:dyDescent="0.25">
      <c r="A144" s="23"/>
      <c r="B144" s="24">
        <v>146</v>
      </c>
      <c r="C144" s="80" t="s">
        <v>161</v>
      </c>
      <c r="D144" s="81" t="s">
        <v>41</v>
      </c>
      <c r="E144" s="80" t="s">
        <v>15</v>
      </c>
      <c r="F144" s="42">
        <v>5.7870370370370376E-3</v>
      </c>
      <c r="G144" s="48">
        <v>8.1018518518518462E-4</v>
      </c>
      <c r="H144" s="42">
        <v>7.076967592592593E-3</v>
      </c>
      <c r="I144" s="38">
        <f t="shared" si="11"/>
        <v>6.2667824074074084E-3</v>
      </c>
      <c r="J144"/>
      <c r="K144" s="73"/>
      <c r="L144"/>
      <c r="M144"/>
    </row>
    <row r="145" spans="1:11" ht="15.75" x14ac:dyDescent="0.25">
      <c r="A145" s="23"/>
      <c r="B145" s="24">
        <v>143</v>
      </c>
      <c r="C145" s="80" t="s">
        <v>145</v>
      </c>
      <c r="D145" s="81" t="s">
        <v>41</v>
      </c>
      <c r="E145" s="80" t="s">
        <v>87</v>
      </c>
      <c r="F145" s="42">
        <v>6.076388888888889E-3</v>
      </c>
      <c r="G145" s="48">
        <v>1.0995370370370369E-3</v>
      </c>
      <c r="H145" s="42">
        <v>7.1234953703703703E-3</v>
      </c>
      <c r="I145" s="38">
        <f t="shared" si="11"/>
        <v>6.0239583333333334E-3</v>
      </c>
    </row>
    <row r="146" spans="1:11" ht="15.75" x14ac:dyDescent="0.25">
      <c r="A146" s="23"/>
      <c r="B146" s="24">
        <v>145</v>
      </c>
      <c r="C146" s="80" t="s">
        <v>114</v>
      </c>
      <c r="D146" s="81" t="s">
        <v>41</v>
      </c>
      <c r="E146" s="80" t="s">
        <v>113</v>
      </c>
      <c r="F146" s="42">
        <v>6.0185185185185177E-3</v>
      </c>
      <c r="G146" s="48">
        <v>5.7870370370370454E-4</v>
      </c>
      <c r="H146" s="42">
        <v>7.1571759259259253E-3</v>
      </c>
      <c r="I146" s="38">
        <f t="shared" si="11"/>
        <v>6.5784722222222208E-3</v>
      </c>
    </row>
    <row r="147" spans="1:11" ht="15.75" x14ac:dyDescent="0.25">
      <c r="A147" s="23"/>
      <c r="B147" s="24">
        <v>144</v>
      </c>
      <c r="C147" s="80" t="s">
        <v>143</v>
      </c>
      <c r="D147" s="81" t="s">
        <v>41</v>
      </c>
      <c r="E147" s="80" t="s">
        <v>118</v>
      </c>
      <c r="F147" s="42">
        <v>6.0185185185185177E-3</v>
      </c>
      <c r="G147" s="48">
        <v>5.7870370370370454E-4</v>
      </c>
      <c r="H147" s="42" t="s">
        <v>252</v>
      </c>
      <c r="I147" s="38"/>
    </row>
    <row r="148" spans="1:11" x14ac:dyDescent="0.25">
      <c r="D148" s="9"/>
      <c r="F148" s="9"/>
      <c r="G148" s="9"/>
      <c r="H148" s="42"/>
    </row>
    <row r="149" spans="1:11" x14ac:dyDescent="0.25">
      <c r="A149" s="26">
        <v>9.3000000000000007</v>
      </c>
      <c r="B149" s="24" t="s">
        <v>192</v>
      </c>
      <c r="C149" s="27"/>
      <c r="D149" s="25"/>
      <c r="E149" s="27"/>
      <c r="F149" s="25"/>
      <c r="G149" s="48"/>
      <c r="H149" s="42"/>
    </row>
    <row r="150" spans="1:11" x14ac:dyDescent="0.25">
      <c r="A150" s="29" t="s">
        <v>384</v>
      </c>
      <c r="B150" s="30" t="s">
        <v>222</v>
      </c>
      <c r="C150" s="31" t="s">
        <v>223</v>
      </c>
      <c r="D150" s="30" t="s">
        <v>224</v>
      </c>
      <c r="E150" s="31" t="s">
        <v>31</v>
      </c>
      <c r="F150" s="30" t="s">
        <v>225</v>
      </c>
      <c r="G150" s="32" t="s">
        <v>226</v>
      </c>
      <c r="H150" s="32" t="s">
        <v>227</v>
      </c>
      <c r="I150" s="32" t="s">
        <v>228</v>
      </c>
    </row>
    <row r="151" spans="1:11" ht="15.75" x14ac:dyDescent="0.25">
      <c r="A151" s="23"/>
      <c r="B151" s="24">
        <v>151</v>
      </c>
      <c r="C151" s="80" t="s">
        <v>345</v>
      </c>
      <c r="D151" s="81" t="s">
        <v>41</v>
      </c>
      <c r="E151" s="80" t="s">
        <v>66</v>
      </c>
      <c r="F151" s="42">
        <v>6.1342592592592594E-3</v>
      </c>
      <c r="G151" s="48">
        <v>0</v>
      </c>
      <c r="H151" s="42">
        <v>6.2737268518518506E-3</v>
      </c>
      <c r="I151" s="38">
        <f t="shared" ref="I151:I156" si="12">+H151-G151</f>
        <v>6.2737268518518506E-3</v>
      </c>
    </row>
    <row r="152" spans="1:11" ht="15.75" x14ac:dyDescent="0.25">
      <c r="A152" s="23"/>
      <c r="B152" s="24">
        <v>156</v>
      </c>
      <c r="C152" s="80" t="s">
        <v>312</v>
      </c>
      <c r="D152" s="81" t="s">
        <v>41</v>
      </c>
      <c r="E152" s="80" t="s">
        <v>118</v>
      </c>
      <c r="F152" s="42">
        <v>5.6134259259259271E-3</v>
      </c>
      <c r="G152" s="48">
        <v>5.2083333333333235E-4</v>
      </c>
      <c r="H152" s="42">
        <v>6.3278935185185183E-3</v>
      </c>
      <c r="I152" s="38">
        <f t="shared" si="12"/>
        <v>5.8070601851851859E-3</v>
      </c>
    </row>
    <row r="153" spans="1:11" ht="15.75" x14ac:dyDescent="0.25">
      <c r="A153" s="23"/>
      <c r="B153" s="24">
        <v>153</v>
      </c>
      <c r="C153" s="80" t="s">
        <v>231</v>
      </c>
      <c r="D153" s="81" t="s">
        <v>41</v>
      </c>
      <c r="E153" s="80" t="s">
        <v>167</v>
      </c>
      <c r="F153" s="42">
        <v>6.0185185185185177E-3</v>
      </c>
      <c r="G153" s="48">
        <v>1.1574074074074178E-4</v>
      </c>
      <c r="H153" s="42">
        <v>6.3479166666666675E-3</v>
      </c>
      <c r="I153" s="38">
        <f t="shared" si="12"/>
        <v>6.2321759259259257E-3</v>
      </c>
    </row>
    <row r="154" spans="1:11" ht="15.75" x14ac:dyDescent="0.25">
      <c r="A154" s="23"/>
      <c r="B154" s="24">
        <v>157</v>
      </c>
      <c r="C154" s="80" t="s">
        <v>58</v>
      </c>
      <c r="D154" s="81" t="s">
        <v>41</v>
      </c>
      <c r="E154" s="80" t="s">
        <v>15</v>
      </c>
      <c r="F154" s="42">
        <v>5.4976851851851853E-3</v>
      </c>
      <c r="G154" s="48">
        <v>6.3657407407407413E-4</v>
      </c>
      <c r="H154" s="42">
        <v>6.4780092592592589E-3</v>
      </c>
      <c r="I154" s="38">
        <f t="shared" si="12"/>
        <v>5.8414351851851848E-3</v>
      </c>
    </row>
    <row r="155" spans="1:11" ht="15.75" x14ac:dyDescent="0.25">
      <c r="A155" s="23"/>
      <c r="B155" s="24">
        <v>155</v>
      </c>
      <c r="C155" s="80" t="s">
        <v>293</v>
      </c>
      <c r="D155" s="81" t="s">
        <v>41</v>
      </c>
      <c r="E155" s="80" t="s">
        <v>294</v>
      </c>
      <c r="F155" s="42">
        <v>5.7870370370370376E-3</v>
      </c>
      <c r="G155" s="48">
        <v>3.4722222222222186E-4</v>
      </c>
      <c r="H155" s="42">
        <v>6.7584490740740738E-3</v>
      </c>
      <c r="I155" s="38">
        <f t="shared" si="12"/>
        <v>6.411226851851852E-3</v>
      </c>
    </row>
    <row r="156" spans="1:11" ht="15.75" x14ac:dyDescent="0.25">
      <c r="A156" s="23"/>
      <c r="B156" s="24">
        <v>152</v>
      </c>
      <c r="C156" s="80" t="s">
        <v>180</v>
      </c>
      <c r="D156" s="81" t="s">
        <v>41</v>
      </c>
      <c r="E156" s="80" t="s">
        <v>167</v>
      </c>
      <c r="F156" s="42">
        <v>6.0185185185185177E-3</v>
      </c>
      <c r="G156" s="48">
        <v>1.1574074074074178E-4</v>
      </c>
      <c r="H156" s="42">
        <v>7.1974537037037033E-3</v>
      </c>
      <c r="I156" s="38">
        <f t="shared" si="12"/>
        <v>7.0817129629629615E-3</v>
      </c>
    </row>
    <row r="157" spans="1:11" ht="15.75" x14ac:dyDescent="0.25">
      <c r="A157" s="23"/>
      <c r="B157" s="24">
        <v>154</v>
      </c>
      <c r="C157" s="80" t="s">
        <v>234</v>
      </c>
      <c r="D157" s="81" t="s">
        <v>41</v>
      </c>
      <c r="E157" s="80" t="s">
        <v>66</v>
      </c>
      <c r="F157" s="42">
        <v>5.9027777777777776E-3</v>
      </c>
      <c r="G157" s="48">
        <v>2.3148148148148182E-4</v>
      </c>
      <c r="H157" s="42" t="s">
        <v>252</v>
      </c>
      <c r="I157" s="38"/>
    </row>
    <row r="158" spans="1:11" x14ac:dyDescent="0.25">
      <c r="A158" s="23"/>
      <c r="B158" s="24"/>
      <c r="D158" s="9"/>
      <c r="E158" s="9"/>
      <c r="F158" s="72"/>
      <c r="G158" s="48"/>
      <c r="H158" s="42"/>
    </row>
    <row r="159" spans="1:11" x14ac:dyDescent="0.25">
      <c r="A159" s="26">
        <v>9.34</v>
      </c>
      <c r="B159" s="24" t="s">
        <v>192</v>
      </c>
      <c r="C159" s="27"/>
      <c r="D159" s="25"/>
      <c r="E159" s="27"/>
      <c r="F159" s="25"/>
      <c r="G159" s="48"/>
      <c r="H159" s="42"/>
      <c r="K159"/>
    </row>
    <row r="160" spans="1:11" x14ac:dyDescent="0.25">
      <c r="A160" s="29" t="s">
        <v>386</v>
      </c>
      <c r="B160" s="30" t="s">
        <v>222</v>
      </c>
      <c r="C160" s="31" t="s">
        <v>236</v>
      </c>
      <c r="D160" s="30" t="s">
        <v>224</v>
      </c>
      <c r="E160" s="31" t="s">
        <v>31</v>
      </c>
      <c r="F160" s="30" t="s">
        <v>225</v>
      </c>
      <c r="G160" s="32" t="s">
        <v>226</v>
      </c>
      <c r="H160" s="32" t="s">
        <v>227</v>
      </c>
      <c r="I160" s="32" t="s">
        <v>228</v>
      </c>
      <c r="K160"/>
    </row>
    <row r="161" spans="1:11" ht="15.75" x14ac:dyDescent="0.25">
      <c r="A161" s="23"/>
      <c r="B161" s="24">
        <v>165</v>
      </c>
      <c r="C161" s="80" t="s">
        <v>303</v>
      </c>
      <c r="D161" s="81" t="s">
        <v>63</v>
      </c>
      <c r="E161" s="80" t="s">
        <v>15</v>
      </c>
      <c r="F161" s="61">
        <v>6.7708333333333336E-3</v>
      </c>
      <c r="G161" s="48">
        <v>3.4722222222222186E-4</v>
      </c>
      <c r="H161" s="42">
        <v>7.0678240740740745E-3</v>
      </c>
      <c r="I161" s="38">
        <f t="shared" ref="I161:I168" si="13">+H161-G161</f>
        <v>6.7206018518518526E-3</v>
      </c>
      <c r="K161"/>
    </row>
    <row r="162" spans="1:11" ht="15.75" x14ac:dyDescent="0.25">
      <c r="A162" s="23"/>
      <c r="B162" s="24">
        <v>163</v>
      </c>
      <c r="C162" s="80" t="s">
        <v>305</v>
      </c>
      <c r="D162" s="81" t="s">
        <v>63</v>
      </c>
      <c r="E162" s="80" t="s">
        <v>66</v>
      </c>
      <c r="F162" s="61">
        <v>6.9444444444444441E-3</v>
      </c>
      <c r="G162" s="48">
        <v>1.7361111111111136E-4</v>
      </c>
      <c r="H162" s="42">
        <v>7.2857638888888894E-3</v>
      </c>
      <c r="I162" s="38">
        <f t="shared" si="13"/>
        <v>7.112152777777778E-3</v>
      </c>
      <c r="K162"/>
    </row>
    <row r="163" spans="1:11" ht="15.75" x14ac:dyDescent="0.25">
      <c r="A163" s="23"/>
      <c r="B163" s="24">
        <v>161</v>
      </c>
      <c r="C163" s="80" t="s">
        <v>107</v>
      </c>
      <c r="D163" s="81" t="s">
        <v>63</v>
      </c>
      <c r="E163" s="80" t="s">
        <v>66</v>
      </c>
      <c r="F163" s="61">
        <v>7.1180555555555554E-3</v>
      </c>
      <c r="G163" s="48">
        <v>0</v>
      </c>
      <c r="H163" s="42">
        <v>7.3221064814814815E-3</v>
      </c>
      <c r="I163" s="38">
        <f t="shared" si="13"/>
        <v>7.3221064814814815E-3</v>
      </c>
      <c r="K163"/>
    </row>
    <row r="164" spans="1:11" ht="15.75" x14ac:dyDescent="0.25">
      <c r="A164" s="23"/>
      <c r="B164" s="24">
        <v>168</v>
      </c>
      <c r="C164" s="80" t="s">
        <v>251</v>
      </c>
      <c r="D164" s="81" t="s">
        <v>63</v>
      </c>
      <c r="E164" s="80" t="s">
        <v>66</v>
      </c>
      <c r="F164" s="61">
        <v>6.2500000000000003E-3</v>
      </c>
      <c r="G164" s="48">
        <v>8.6805555555555507E-4</v>
      </c>
      <c r="H164" s="42">
        <v>7.410648148148148E-3</v>
      </c>
      <c r="I164" s="38">
        <f t="shared" si="13"/>
        <v>6.5425925925925929E-3</v>
      </c>
      <c r="K164"/>
    </row>
    <row r="165" spans="1:11" ht="15.75" x14ac:dyDescent="0.25">
      <c r="A165" s="23"/>
      <c r="B165" s="24">
        <v>167</v>
      </c>
      <c r="C165" s="80" t="s">
        <v>168</v>
      </c>
      <c r="D165" s="81" t="s">
        <v>63</v>
      </c>
      <c r="E165" s="80" t="s">
        <v>167</v>
      </c>
      <c r="F165" s="61">
        <v>6.7129629629629622E-3</v>
      </c>
      <c r="G165" s="48">
        <v>4.0509259259259318E-4</v>
      </c>
      <c r="H165" s="42">
        <v>7.4416666666666659E-3</v>
      </c>
      <c r="I165" s="38">
        <f t="shared" si="13"/>
        <v>7.0365740740740727E-3</v>
      </c>
      <c r="K165"/>
    </row>
    <row r="166" spans="1:11" ht="15.75" x14ac:dyDescent="0.25">
      <c r="A166" s="23"/>
      <c r="B166" s="24">
        <v>166</v>
      </c>
      <c r="C166" s="80" t="s">
        <v>249</v>
      </c>
      <c r="D166" s="81" t="s">
        <v>63</v>
      </c>
      <c r="E166" s="80" t="s">
        <v>87</v>
      </c>
      <c r="F166" s="61">
        <v>6.7708333333333336E-3</v>
      </c>
      <c r="G166" s="48">
        <v>3.4722222222222186E-4</v>
      </c>
      <c r="H166" s="42">
        <v>7.5042824074074074E-3</v>
      </c>
      <c r="I166" s="38">
        <f t="shared" si="13"/>
        <v>7.1570601851851856E-3</v>
      </c>
      <c r="K166"/>
    </row>
    <row r="167" spans="1:11" ht="15.75" x14ac:dyDescent="0.25">
      <c r="A167" s="23"/>
      <c r="B167" s="24">
        <v>164</v>
      </c>
      <c r="C167" s="80" t="s">
        <v>238</v>
      </c>
      <c r="D167" s="81" t="s">
        <v>63</v>
      </c>
      <c r="E167" s="80" t="s">
        <v>66</v>
      </c>
      <c r="F167" s="61">
        <v>6.8865740740740736E-3</v>
      </c>
      <c r="G167" s="48">
        <v>2.3148148148148182E-4</v>
      </c>
      <c r="H167" s="42">
        <v>7.554629629629629E-3</v>
      </c>
      <c r="I167" s="38">
        <f t="shared" si="13"/>
        <v>7.3231481481481472E-3</v>
      </c>
      <c r="K167"/>
    </row>
    <row r="168" spans="1:11" ht="15.75" x14ac:dyDescent="0.25">
      <c r="A168" s="23"/>
      <c r="B168" s="24">
        <v>162</v>
      </c>
      <c r="C168" s="80" t="s">
        <v>237</v>
      </c>
      <c r="D168" s="81" t="s">
        <v>63</v>
      </c>
      <c r="E168" s="80" t="s">
        <v>66</v>
      </c>
      <c r="F168" s="61">
        <v>7.0023148148148136E-3</v>
      </c>
      <c r="G168" s="48">
        <v>1.1574074074074178E-4</v>
      </c>
      <c r="H168" s="42">
        <v>7.5668981481481481E-3</v>
      </c>
      <c r="I168" s="38">
        <f t="shared" si="13"/>
        <v>7.4511574074074063E-3</v>
      </c>
      <c r="K168"/>
    </row>
    <row r="169" spans="1:11" x14ac:dyDescent="0.25">
      <c r="H169" s="42"/>
      <c r="K169"/>
    </row>
    <row r="170" spans="1:11" x14ac:dyDescent="0.25">
      <c r="H170" s="42"/>
      <c r="K170"/>
    </row>
    <row r="171" spans="1:11" x14ac:dyDescent="0.25">
      <c r="H171" s="42"/>
      <c r="K171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04E193-3EAB-4574-933A-082A479B8C79}">
  <dimension ref="A1:L204"/>
  <sheetViews>
    <sheetView workbookViewId="0">
      <selection activeCell="Q27" sqref="Q27"/>
    </sheetView>
  </sheetViews>
  <sheetFormatPr defaultRowHeight="15" x14ac:dyDescent="0.25"/>
  <cols>
    <col min="1" max="1" width="5.140625" customWidth="1"/>
    <col min="2" max="2" width="5.5703125" customWidth="1"/>
    <col min="3" max="3" width="21" customWidth="1"/>
    <col min="5" max="5" width="13" customWidth="1"/>
    <col min="6" max="6" width="8.7109375" customWidth="1"/>
    <col min="7" max="7" width="11.5703125" customWidth="1"/>
    <col min="8" max="8" width="10.140625" style="9" customWidth="1"/>
    <col min="9" max="9" width="13.85546875" style="9" customWidth="1"/>
    <col min="257" max="257" width="5.140625" customWidth="1"/>
    <col min="258" max="258" width="5.5703125" customWidth="1"/>
    <col min="259" max="259" width="21" customWidth="1"/>
    <col min="261" max="261" width="13" customWidth="1"/>
    <col min="262" max="262" width="8.7109375" customWidth="1"/>
    <col min="263" max="263" width="11.5703125" customWidth="1"/>
    <col min="264" max="264" width="10.140625" customWidth="1"/>
    <col min="265" max="265" width="13.85546875" customWidth="1"/>
    <col min="513" max="513" width="5.140625" customWidth="1"/>
    <col min="514" max="514" width="5.5703125" customWidth="1"/>
    <col min="515" max="515" width="21" customWidth="1"/>
    <col min="517" max="517" width="13" customWidth="1"/>
    <col min="518" max="518" width="8.7109375" customWidth="1"/>
    <col min="519" max="519" width="11.5703125" customWidth="1"/>
    <col min="520" max="520" width="10.140625" customWidth="1"/>
    <col min="521" max="521" width="13.85546875" customWidth="1"/>
    <col min="769" max="769" width="5.140625" customWidth="1"/>
    <col min="770" max="770" width="5.5703125" customWidth="1"/>
    <col min="771" max="771" width="21" customWidth="1"/>
    <col min="773" max="773" width="13" customWidth="1"/>
    <col min="774" max="774" width="8.7109375" customWidth="1"/>
    <col min="775" max="775" width="11.5703125" customWidth="1"/>
    <col min="776" max="776" width="10.140625" customWidth="1"/>
    <col min="777" max="777" width="13.85546875" customWidth="1"/>
    <col min="1025" max="1025" width="5.140625" customWidth="1"/>
    <col min="1026" max="1026" width="5.5703125" customWidth="1"/>
    <col min="1027" max="1027" width="21" customWidth="1"/>
    <col min="1029" max="1029" width="13" customWidth="1"/>
    <col min="1030" max="1030" width="8.7109375" customWidth="1"/>
    <col min="1031" max="1031" width="11.5703125" customWidth="1"/>
    <col min="1032" max="1032" width="10.140625" customWidth="1"/>
    <col min="1033" max="1033" width="13.85546875" customWidth="1"/>
    <col min="1281" max="1281" width="5.140625" customWidth="1"/>
    <col min="1282" max="1282" width="5.5703125" customWidth="1"/>
    <col min="1283" max="1283" width="21" customWidth="1"/>
    <col min="1285" max="1285" width="13" customWidth="1"/>
    <col min="1286" max="1286" width="8.7109375" customWidth="1"/>
    <col min="1287" max="1287" width="11.5703125" customWidth="1"/>
    <col min="1288" max="1288" width="10.140625" customWidth="1"/>
    <col min="1289" max="1289" width="13.85546875" customWidth="1"/>
    <col min="1537" max="1537" width="5.140625" customWidth="1"/>
    <col min="1538" max="1538" width="5.5703125" customWidth="1"/>
    <col min="1539" max="1539" width="21" customWidth="1"/>
    <col min="1541" max="1541" width="13" customWidth="1"/>
    <col min="1542" max="1542" width="8.7109375" customWidth="1"/>
    <col min="1543" max="1543" width="11.5703125" customWidth="1"/>
    <col min="1544" max="1544" width="10.140625" customWidth="1"/>
    <col min="1545" max="1545" width="13.85546875" customWidth="1"/>
    <col min="1793" max="1793" width="5.140625" customWidth="1"/>
    <col min="1794" max="1794" width="5.5703125" customWidth="1"/>
    <col min="1795" max="1795" width="21" customWidth="1"/>
    <col min="1797" max="1797" width="13" customWidth="1"/>
    <col min="1798" max="1798" width="8.7109375" customWidth="1"/>
    <col min="1799" max="1799" width="11.5703125" customWidth="1"/>
    <col min="1800" max="1800" width="10.140625" customWidth="1"/>
    <col min="1801" max="1801" width="13.85546875" customWidth="1"/>
    <col min="2049" max="2049" width="5.140625" customWidth="1"/>
    <col min="2050" max="2050" width="5.5703125" customWidth="1"/>
    <col min="2051" max="2051" width="21" customWidth="1"/>
    <col min="2053" max="2053" width="13" customWidth="1"/>
    <col min="2054" max="2054" width="8.7109375" customWidth="1"/>
    <col min="2055" max="2055" width="11.5703125" customWidth="1"/>
    <col min="2056" max="2056" width="10.140625" customWidth="1"/>
    <col min="2057" max="2057" width="13.85546875" customWidth="1"/>
    <col min="2305" max="2305" width="5.140625" customWidth="1"/>
    <col min="2306" max="2306" width="5.5703125" customWidth="1"/>
    <col min="2307" max="2307" width="21" customWidth="1"/>
    <col min="2309" max="2309" width="13" customWidth="1"/>
    <col min="2310" max="2310" width="8.7109375" customWidth="1"/>
    <col min="2311" max="2311" width="11.5703125" customWidth="1"/>
    <col min="2312" max="2312" width="10.140625" customWidth="1"/>
    <col min="2313" max="2313" width="13.85546875" customWidth="1"/>
    <col min="2561" max="2561" width="5.140625" customWidth="1"/>
    <col min="2562" max="2562" width="5.5703125" customWidth="1"/>
    <col min="2563" max="2563" width="21" customWidth="1"/>
    <col min="2565" max="2565" width="13" customWidth="1"/>
    <col min="2566" max="2566" width="8.7109375" customWidth="1"/>
    <col min="2567" max="2567" width="11.5703125" customWidth="1"/>
    <col min="2568" max="2568" width="10.140625" customWidth="1"/>
    <col min="2569" max="2569" width="13.85546875" customWidth="1"/>
    <col min="2817" max="2817" width="5.140625" customWidth="1"/>
    <col min="2818" max="2818" width="5.5703125" customWidth="1"/>
    <col min="2819" max="2819" width="21" customWidth="1"/>
    <col min="2821" max="2821" width="13" customWidth="1"/>
    <col min="2822" max="2822" width="8.7109375" customWidth="1"/>
    <col min="2823" max="2823" width="11.5703125" customWidth="1"/>
    <col min="2824" max="2824" width="10.140625" customWidth="1"/>
    <col min="2825" max="2825" width="13.85546875" customWidth="1"/>
    <col min="3073" max="3073" width="5.140625" customWidth="1"/>
    <col min="3074" max="3074" width="5.5703125" customWidth="1"/>
    <col min="3075" max="3075" width="21" customWidth="1"/>
    <col min="3077" max="3077" width="13" customWidth="1"/>
    <col min="3078" max="3078" width="8.7109375" customWidth="1"/>
    <col min="3079" max="3079" width="11.5703125" customWidth="1"/>
    <col min="3080" max="3080" width="10.140625" customWidth="1"/>
    <col min="3081" max="3081" width="13.85546875" customWidth="1"/>
    <col min="3329" max="3329" width="5.140625" customWidth="1"/>
    <col min="3330" max="3330" width="5.5703125" customWidth="1"/>
    <col min="3331" max="3331" width="21" customWidth="1"/>
    <col min="3333" max="3333" width="13" customWidth="1"/>
    <col min="3334" max="3334" width="8.7109375" customWidth="1"/>
    <col min="3335" max="3335" width="11.5703125" customWidth="1"/>
    <col min="3336" max="3336" width="10.140625" customWidth="1"/>
    <col min="3337" max="3337" width="13.85546875" customWidth="1"/>
    <col min="3585" max="3585" width="5.140625" customWidth="1"/>
    <col min="3586" max="3586" width="5.5703125" customWidth="1"/>
    <col min="3587" max="3587" width="21" customWidth="1"/>
    <col min="3589" max="3589" width="13" customWidth="1"/>
    <col min="3590" max="3590" width="8.7109375" customWidth="1"/>
    <col min="3591" max="3591" width="11.5703125" customWidth="1"/>
    <col min="3592" max="3592" width="10.140625" customWidth="1"/>
    <col min="3593" max="3593" width="13.85546875" customWidth="1"/>
    <col min="3841" max="3841" width="5.140625" customWidth="1"/>
    <col min="3842" max="3842" width="5.5703125" customWidth="1"/>
    <col min="3843" max="3843" width="21" customWidth="1"/>
    <col min="3845" max="3845" width="13" customWidth="1"/>
    <col min="3846" max="3846" width="8.7109375" customWidth="1"/>
    <col min="3847" max="3847" width="11.5703125" customWidth="1"/>
    <col min="3848" max="3848" width="10.140625" customWidth="1"/>
    <col min="3849" max="3849" width="13.85546875" customWidth="1"/>
    <col min="4097" max="4097" width="5.140625" customWidth="1"/>
    <col min="4098" max="4098" width="5.5703125" customWidth="1"/>
    <col min="4099" max="4099" width="21" customWidth="1"/>
    <col min="4101" max="4101" width="13" customWidth="1"/>
    <col min="4102" max="4102" width="8.7109375" customWidth="1"/>
    <col min="4103" max="4103" width="11.5703125" customWidth="1"/>
    <col min="4104" max="4104" width="10.140625" customWidth="1"/>
    <col min="4105" max="4105" width="13.85546875" customWidth="1"/>
    <col min="4353" max="4353" width="5.140625" customWidth="1"/>
    <col min="4354" max="4354" width="5.5703125" customWidth="1"/>
    <col min="4355" max="4355" width="21" customWidth="1"/>
    <col min="4357" max="4357" width="13" customWidth="1"/>
    <col min="4358" max="4358" width="8.7109375" customWidth="1"/>
    <col min="4359" max="4359" width="11.5703125" customWidth="1"/>
    <col min="4360" max="4360" width="10.140625" customWidth="1"/>
    <col min="4361" max="4361" width="13.85546875" customWidth="1"/>
    <col min="4609" max="4609" width="5.140625" customWidth="1"/>
    <col min="4610" max="4610" width="5.5703125" customWidth="1"/>
    <col min="4611" max="4611" width="21" customWidth="1"/>
    <col min="4613" max="4613" width="13" customWidth="1"/>
    <col min="4614" max="4614" width="8.7109375" customWidth="1"/>
    <col min="4615" max="4615" width="11.5703125" customWidth="1"/>
    <col min="4616" max="4616" width="10.140625" customWidth="1"/>
    <col min="4617" max="4617" width="13.85546875" customWidth="1"/>
    <col min="4865" max="4865" width="5.140625" customWidth="1"/>
    <col min="4866" max="4866" width="5.5703125" customWidth="1"/>
    <col min="4867" max="4867" width="21" customWidth="1"/>
    <col min="4869" max="4869" width="13" customWidth="1"/>
    <col min="4870" max="4870" width="8.7109375" customWidth="1"/>
    <col min="4871" max="4871" width="11.5703125" customWidth="1"/>
    <col min="4872" max="4872" width="10.140625" customWidth="1"/>
    <col min="4873" max="4873" width="13.85546875" customWidth="1"/>
    <col min="5121" max="5121" width="5.140625" customWidth="1"/>
    <col min="5122" max="5122" width="5.5703125" customWidth="1"/>
    <col min="5123" max="5123" width="21" customWidth="1"/>
    <col min="5125" max="5125" width="13" customWidth="1"/>
    <col min="5126" max="5126" width="8.7109375" customWidth="1"/>
    <col min="5127" max="5127" width="11.5703125" customWidth="1"/>
    <col min="5128" max="5128" width="10.140625" customWidth="1"/>
    <col min="5129" max="5129" width="13.85546875" customWidth="1"/>
    <col min="5377" max="5377" width="5.140625" customWidth="1"/>
    <col min="5378" max="5378" width="5.5703125" customWidth="1"/>
    <col min="5379" max="5379" width="21" customWidth="1"/>
    <col min="5381" max="5381" width="13" customWidth="1"/>
    <col min="5382" max="5382" width="8.7109375" customWidth="1"/>
    <col min="5383" max="5383" width="11.5703125" customWidth="1"/>
    <col min="5384" max="5384" width="10.140625" customWidth="1"/>
    <col min="5385" max="5385" width="13.85546875" customWidth="1"/>
    <col min="5633" max="5633" width="5.140625" customWidth="1"/>
    <col min="5634" max="5634" width="5.5703125" customWidth="1"/>
    <col min="5635" max="5635" width="21" customWidth="1"/>
    <col min="5637" max="5637" width="13" customWidth="1"/>
    <col min="5638" max="5638" width="8.7109375" customWidth="1"/>
    <col min="5639" max="5639" width="11.5703125" customWidth="1"/>
    <col min="5640" max="5640" width="10.140625" customWidth="1"/>
    <col min="5641" max="5641" width="13.85546875" customWidth="1"/>
    <col min="5889" max="5889" width="5.140625" customWidth="1"/>
    <col min="5890" max="5890" width="5.5703125" customWidth="1"/>
    <col min="5891" max="5891" width="21" customWidth="1"/>
    <col min="5893" max="5893" width="13" customWidth="1"/>
    <col min="5894" max="5894" width="8.7109375" customWidth="1"/>
    <col min="5895" max="5895" width="11.5703125" customWidth="1"/>
    <col min="5896" max="5896" width="10.140625" customWidth="1"/>
    <col min="5897" max="5897" width="13.85546875" customWidth="1"/>
    <col min="6145" max="6145" width="5.140625" customWidth="1"/>
    <col min="6146" max="6146" width="5.5703125" customWidth="1"/>
    <col min="6147" max="6147" width="21" customWidth="1"/>
    <col min="6149" max="6149" width="13" customWidth="1"/>
    <col min="6150" max="6150" width="8.7109375" customWidth="1"/>
    <col min="6151" max="6151" width="11.5703125" customWidth="1"/>
    <col min="6152" max="6152" width="10.140625" customWidth="1"/>
    <col min="6153" max="6153" width="13.85546875" customWidth="1"/>
    <col min="6401" max="6401" width="5.140625" customWidth="1"/>
    <col min="6402" max="6402" width="5.5703125" customWidth="1"/>
    <col min="6403" max="6403" width="21" customWidth="1"/>
    <col min="6405" max="6405" width="13" customWidth="1"/>
    <col min="6406" max="6406" width="8.7109375" customWidth="1"/>
    <col min="6407" max="6407" width="11.5703125" customWidth="1"/>
    <col min="6408" max="6408" width="10.140625" customWidth="1"/>
    <col min="6409" max="6409" width="13.85546875" customWidth="1"/>
    <col min="6657" max="6657" width="5.140625" customWidth="1"/>
    <col min="6658" max="6658" width="5.5703125" customWidth="1"/>
    <col min="6659" max="6659" width="21" customWidth="1"/>
    <col min="6661" max="6661" width="13" customWidth="1"/>
    <col min="6662" max="6662" width="8.7109375" customWidth="1"/>
    <col min="6663" max="6663" width="11.5703125" customWidth="1"/>
    <col min="6664" max="6664" width="10.140625" customWidth="1"/>
    <col min="6665" max="6665" width="13.85546875" customWidth="1"/>
    <col min="6913" max="6913" width="5.140625" customWidth="1"/>
    <col min="6914" max="6914" width="5.5703125" customWidth="1"/>
    <col min="6915" max="6915" width="21" customWidth="1"/>
    <col min="6917" max="6917" width="13" customWidth="1"/>
    <col min="6918" max="6918" width="8.7109375" customWidth="1"/>
    <col min="6919" max="6919" width="11.5703125" customWidth="1"/>
    <col min="6920" max="6920" width="10.140625" customWidth="1"/>
    <col min="6921" max="6921" width="13.85546875" customWidth="1"/>
    <col min="7169" max="7169" width="5.140625" customWidth="1"/>
    <col min="7170" max="7170" width="5.5703125" customWidth="1"/>
    <col min="7171" max="7171" width="21" customWidth="1"/>
    <col min="7173" max="7173" width="13" customWidth="1"/>
    <col min="7174" max="7174" width="8.7109375" customWidth="1"/>
    <col min="7175" max="7175" width="11.5703125" customWidth="1"/>
    <col min="7176" max="7176" width="10.140625" customWidth="1"/>
    <col min="7177" max="7177" width="13.85546875" customWidth="1"/>
    <col min="7425" max="7425" width="5.140625" customWidth="1"/>
    <col min="7426" max="7426" width="5.5703125" customWidth="1"/>
    <col min="7427" max="7427" width="21" customWidth="1"/>
    <col min="7429" max="7429" width="13" customWidth="1"/>
    <col min="7430" max="7430" width="8.7109375" customWidth="1"/>
    <col min="7431" max="7431" width="11.5703125" customWidth="1"/>
    <col min="7432" max="7432" width="10.140625" customWidth="1"/>
    <col min="7433" max="7433" width="13.85546875" customWidth="1"/>
    <col min="7681" max="7681" width="5.140625" customWidth="1"/>
    <col min="7682" max="7682" width="5.5703125" customWidth="1"/>
    <col min="7683" max="7683" width="21" customWidth="1"/>
    <col min="7685" max="7685" width="13" customWidth="1"/>
    <col min="7686" max="7686" width="8.7109375" customWidth="1"/>
    <col min="7687" max="7687" width="11.5703125" customWidth="1"/>
    <col min="7688" max="7688" width="10.140625" customWidth="1"/>
    <col min="7689" max="7689" width="13.85546875" customWidth="1"/>
    <col min="7937" max="7937" width="5.140625" customWidth="1"/>
    <col min="7938" max="7938" width="5.5703125" customWidth="1"/>
    <col min="7939" max="7939" width="21" customWidth="1"/>
    <col min="7941" max="7941" width="13" customWidth="1"/>
    <col min="7942" max="7942" width="8.7109375" customWidth="1"/>
    <col min="7943" max="7943" width="11.5703125" customWidth="1"/>
    <col min="7944" max="7944" width="10.140625" customWidth="1"/>
    <col min="7945" max="7945" width="13.85546875" customWidth="1"/>
    <col min="8193" max="8193" width="5.140625" customWidth="1"/>
    <col min="8194" max="8194" width="5.5703125" customWidth="1"/>
    <col min="8195" max="8195" width="21" customWidth="1"/>
    <col min="8197" max="8197" width="13" customWidth="1"/>
    <col min="8198" max="8198" width="8.7109375" customWidth="1"/>
    <col min="8199" max="8199" width="11.5703125" customWidth="1"/>
    <col min="8200" max="8200" width="10.140625" customWidth="1"/>
    <col min="8201" max="8201" width="13.85546875" customWidth="1"/>
    <col min="8449" max="8449" width="5.140625" customWidth="1"/>
    <col min="8450" max="8450" width="5.5703125" customWidth="1"/>
    <col min="8451" max="8451" width="21" customWidth="1"/>
    <col min="8453" max="8453" width="13" customWidth="1"/>
    <col min="8454" max="8454" width="8.7109375" customWidth="1"/>
    <col min="8455" max="8455" width="11.5703125" customWidth="1"/>
    <col min="8456" max="8456" width="10.140625" customWidth="1"/>
    <col min="8457" max="8457" width="13.85546875" customWidth="1"/>
    <col min="8705" max="8705" width="5.140625" customWidth="1"/>
    <col min="8706" max="8706" width="5.5703125" customWidth="1"/>
    <col min="8707" max="8707" width="21" customWidth="1"/>
    <col min="8709" max="8709" width="13" customWidth="1"/>
    <col min="8710" max="8710" width="8.7109375" customWidth="1"/>
    <col min="8711" max="8711" width="11.5703125" customWidth="1"/>
    <col min="8712" max="8712" width="10.140625" customWidth="1"/>
    <col min="8713" max="8713" width="13.85546875" customWidth="1"/>
    <col min="8961" max="8961" width="5.140625" customWidth="1"/>
    <col min="8962" max="8962" width="5.5703125" customWidth="1"/>
    <col min="8963" max="8963" width="21" customWidth="1"/>
    <col min="8965" max="8965" width="13" customWidth="1"/>
    <col min="8966" max="8966" width="8.7109375" customWidth="1"/>
    <col min="8967" max="8967" width="11.5703125" customWidth="1"/>
    <col min="8968" max="8968" width="10.140625" customWidth="1"/>
    <col min="8969" max="8969" width="13.85546875" customWidth="1"/>
    <col min="9217" max="9217" width="5.140625" customWidth="1"/>
    <col min="9218" max="9218" width="5.5703125" customWidth="1"/>
    <col min="9219" max="9219" width="21" customWidth="1"/>
    <col min="9221" max="9221" width="13" customWidth="1"/>
    <col min="9222" max="9222" width="8.7109375" customWidth="1"/>
    <col min="9223" max="9223" width="11.5703125" customWidth="1"/>
    <col min="9224" max="9224" width="10.140625" customWidth="1"/>
    <col min="9225" max="9225" width="13.85546875" customWidth="1"/>
    <col min="9473" max="9473" width="5.140625" customWidth="1"/>
    <col min="9474" max="9474" width="5.5703125" customWidth="1"/>
    <col min="9475" max="9475" width="21" customWidth="1"/>
    <col min="9477" max="9477" width="13" customWidth="1"/>
    <col min="9478" max="9478" width="8.7109375" customWidth="1"/>
    <col min="9479" max="9479" width="11.5703125" customWidth="1"/>
    <col min="9480" max="9480" width="10.140625" customWidth="1"/>
    <col min="9481" max="9481" width="13.85546875" customWidth="1"/>
    <col min="9729" max="9729" width="5.140625" customWidth="1"/>
    <col min="9730" max="9730" width="5.5703125" customWidth="1"/>
    <col min="9731" max="9731" width="21" customWidth="1"/>
    <col min="9733" max="9733" width="13" customWidth="1"/>
    <col min="9734" max="9734" width="8.7109375" customWidth="1"/>
    <col min="9735" max="9735" width="11.5703125" customWidth="1"/>
    <col min="9736" max="9736" width="10.140625" customWidth="1"/>
    <col min="9737" max="9737" width="13.85546875" customWidth="1"/>
    <col min="9985" max="9985" width="5.140625" customWidth="1"/>
    <col min="9986" max="9986" width="5.5703125" customWidth="1"/>
    <col min="9987" max="9987" width="21" customWidth="1"/>
    <col min="9989" max="9989" width="13" customWidth="1"/>
    <col min="9990" max="9990" width="8.7109375" customWidth="1"/>
    <col min="9991" max="9991" width="11.5703125" customWidth="1"/>
    <col min="9992" max="9992" width="10.140625" customWidth="1"/>
    <col min="9993" max="9993" width="13.85546875" customWidth="1"/>
    <col min="10241" max="10241" width="5.140625" customWidth="1"/>
    <col min="10242" max="10242" width="5.5703125" customWidth="1"/>
    <col min="10243" max="10243" width="21" customWidth="1"/>
    <col min="10245" max="10245" width="13" customWidth="1"/>
    <col min="10246" max="10246" width="8.7109375" customWidth="1"/>
    <col min="10247" max="10247" width="11.5703125" customWidth="1"/>
    <col min="10248" max="10248" width="10.140625" customWidth="1"/>
    <col min="10249" max="10249" width="13.85546875" customWidth="1"/>
    <col min="10497" max="10497" width="5.140625" customWidth="1"/>
    <col min="10498" max="10498" width="5.5703125" customWidth="1"/>
    <col min="10499" max="10499" width="21" customWidth="1"/>
    <col min="10501" max="10501" width="13" customWidth="1"/>
    <col min="10502" max="10502" width="8.7109375" customWidth="1"/>
    <col min="10503" max="10503" width="11.5703125" customWidth="1"/>
    <col min="10504" max="10504" width="10.140625" customWidth="1"/>
    <col min="10505" max="10505" width="13.85546875" customWidth="1"/>
    <col min="10753" max="10753" width="5.140625" customWidth="1"/>
    <col min="10754" max="10754" width="5.5703125" customWidth="1"/>
    <col min="10755" max="10755" width="21" customWidth="1"/>
    <col min="10757" max="10757" width="13" customWidth="1"/>
    <col min="10758" max="10758" width="8.7109375" customWidth="1"/>
    <col min="10759" max="10759" width="11.5703125" customWidth="1"/>
    <col min="10760" max="10760" width="10.140625" customWidth="1"/>
    <col min="10761" max="10761" width="13.85546875" customWidth="1"/>
    <col min="11009" max="11009" width="5.140625" customWidth="1"/>
    <col min="11010" max="11010" width="5.5703125" customWidth="1"/>
    <col min="11011" max="11011" width="21" customWidth="1"/>
    <col min="11013" max="11013" width="13" customWidth="1"/>
    <col min="11014" max="11014" width="8.7109375" customWidth="1"/>
    <col min="11015" max="11015" width="11.5703125" customWidth="1"/>
    <col min="11016" max="11016" width="10.140625" customWidth="1"/>
    <col min="11017" max="11017" width="13.85546875" customWidth="1"/>
    <col min="11265" max="11265" width="5.140625" customWidth="1"/>
    <col min="11266" max="11266" width="5.5703125" customWidth="1"/>
    <col min="11267" max="11267" width="21" customWidth="1"/>
    <col min="11269" max="11269" width="13" customWidth="1"/>
    <col min="11270" max="11270" width="8.7109375" customWidth="1"/>
    <col min="11271" max="11271" width="11.5703125" customWidth="1"/>
    <col min="11272" max="11272" width="10.140625" customWidth="1"/>
    <col min="11273" max="11273" width="13.85546875" customWidth="1"/>
    <col min="11521" max="11521" width="5.140625" customWidth="1"/>
    <col min="11522" max="11522" width="5.5703125" customWidth="1"/>
    <col min="11523" max="11523" width="21" customWidth="1"/>
    <col min="11525" max="11525" width="13" customWidth="1"/>
    <col min="11526" max="11526" width="8.7109375" customWidth="1"/>
    <col min="11527" max="11527" width="11.5703125" customWidth="1"/>
    <col min="11528" max="11528" width="10.140625" customWidth="1"/>
    <col min="11529" max="11529" width="13.85546875" customWidth="1"/>
    <col min="11777" max="11777" width="5.140625" customWidth="1"/>
    <col min="11778" max="11778" width="5.5703125" customWidth="1"/>
    <col min="11779" max="11779" width="21" customWidth="1"/>
    <col min="11781" max="11781" width="13" customWidth="1"/>
    <col min="11782" max="11782" width="8.7109375" customWidth="1"/>
    <col min="11783" max="11783" width="11.5703125" customWidth="1"/>
    <col min="11784" max="11784" width="10.140625" customWidth="1"/>
    <col min="11785" max="11785" width="13.85546875" customWidth="1"/>
    <col min="12033" max="12033" width="5.140625" customWidth="1"/>
    <col min="12034" max="12034" width="5.5703125" customWidth="1"/>
    <col min="12035" max="12035" width="21" customWidth="1"/>
    <col min="12037" max="12037" width="13" customWidth="1"/>
    <col min="12038" max="12038" width="8.7109375" customWidth="1"/>
    <col min="12039" max="12039" width="11.5703125" customWidth="1"/>
    <col min="12040" max="12040" width="10.140625" customWidth="1"/>
    <col min="12041" max="12041" width="13.85546875" customWidth="1"/>
    <col min="12289" max="12289" width="5.140625" customWidth="1"/>
    <col min="12290" max="12290" width="5.5703125" customWidth="1"/>
    <col min="12291" max="12291" width="21" customWidth="1"/>
    <col min="12293" max="12293" width="13" customWidth="1"/>
    <col min="12294" max="12294" width="8.7109375" customWidth="1"/>
    <col min="12295" max="12295" width="11.5703125" customWidth="1"/>
    <col min="12296" max="12296" width="10.140625" customWidth="1"/>
    <col min="12297" max="12297" width="13.85546875" customWidth="1"/>
    <col min="12545" max="12545" width="5.140625" customWidth="1"/>
    <col min="12546" max="12546" width="5.5703125" customWidth="1"/>
    <col min="12547" max="12547" width="21" customWidth="1"/>
    <col min="12549" max="12549" width="13" customWidth="1"/>
    <col min="12550" max="12550" width="8.7109375" customWidth="1"/>
    <col min="12551" max="12551" width="11.5703125" customWidth="1"/>
    <col min="12552" max="12552" width="10.140625" customWidth="1"/>
    <col min="12553" max="12553" width="13.85546875" customWidth="1"/>
    <col min="12801" max="12801" width="5.140625" customWidth="1"/>
    <col min="12802" max="12802" width="5.5703125" customWidth="1"/>
    <col min="12803" max="12803" width="21" customWidth="1"/>
    <col min="12805" max="12805" width="13" customWidth="1"/>
    <col min="12806" max="12806" width="8.7109375" customWidth="1"/>
    <col min="12807" max="12807" width="11.5703125" customWidth="1"/>
    <col min="12808" max="12808" width="10.140625" customWidth="1"/>
    <col min="12809" max="12809" width="13.85546875" customWidth="1"/>
    <col min="13057" max="13057" width="5.140625" customWidth="1"/>
    <col min="13058" max="13058" width="5.5703125" customWidth="1"/>
    <col min="13059" max="13059" width="21" customWidth="1"/>
    <col min="13061" max="13061" width="13" customWidth="1"/>
    <col min="13062" max="13062" width="8.7109375" customWidth="1"/>
    <col min="13063" max="13063" width="11.5703125" customWidth="1"/>
    <col min="13064" max="13064" width="10.140625" customWidth="1"/>
    <col min="13065" max="13065" width="13.85546875" customWidth="1"/>
    <col min="13313" max="13313" width="5.140625" customWidth="1"/>
    <col min="13314" max="13314" width="5.5703125" customWidth="1"/>
    <col min="13315" max="13315" width="21" customWidth="1"/>
    <col min="13317" max="13317" width="13" customWidth="1"/>
    <col min="13318" max="13318" width="8.7109375" customWidth="1"/>
    <col min="13319" max="13319" width="11.5703125" customWidth="1"/>
    <col min="13320" max="13320" width="10.140625" customWidth="1"/>
    <col min="13321" max="13321" width="13.85546875" customWidth="1"/>
    <col min="13569" max="13569" width="5.140625" customWidth="1"/>
    <col min="13570" max="13570" width="5.5703125" customWidth="1"/>
    <col min="13571" max="13571" width="21" customWidth="1"/>
    <col min="13573" max="13573" width="13" customWidth="1"/>
    <col min="13574" max="13574" width="8.7109375" customWidth="1"/>
    <col min="13575" max="13575" width="11.5703125" customWidth="1"/>
    <col min="13576" max="13576" width="10.140625" customWidth="1"/>
    <col min="13577" max="13577" width="13.85546875" customWidth="1"/>
    <col min="13825" max="13825" width="5.140625" customWidth="1"/>
    <col min="13826" max="13826" width="5.5703125" customWidth="1"/>
    <col min="13827" max="13827" width="21" customWidth="1"/>
    <col min="13829" max="13829" width="13" customWidth="1"/>
    <col min="13830" max="13830" width="8.7109375" customWidth="1"/>
    <col min="13831" max="13831" width="11.5703125" customWidth="1"/>
    <col min="13832" max="13832" width="10.140625" customWidth="1"/>
    <col min="13833" max="13833" width="13.85546875" customWidth="1"/>
    <col min="14081" max="14081" width="5.140625" customWidth="1"/>
    <col min="14082" max="14082" width="5.5703125" customWidth="1"/>
    <col min="14083" max="14083" width="21" customWidth="1"/>
    <col min="14085" max="14085" width="13" customWidth="1"/>
    <col min="14086" max="14086" width="8.7109375" customWidth="1"/>
    <col min="14087" max="14087" width="11.5703125" customWidth="1"/>
    <col min="14088" max="14088" width="10.140625" customWidth="1"/>
    <col min="14089" max="14089" width="13.85546875" customWidth="1"/>
    <col min="14337" max="14337" width="5.140625" customWidth="1"/>
    <col min="14338" max="14338" width="5.5703125" customWidth="1"/>
    <col min="14339" max="14339" width="21" customWidth="1"/>
    <col min="14341" max="14341" width="13" customWidth="1"/>
    <col min="14342" max="14342" width="8.7109375" customWidth="1"/>
    <col min="14343" max="14343" width="11.5703125" customWidth="1"/>
    <col min="14344" max="14344" width="10.140625" customWidth="1"/>
    <col min="14345" max="14345" width="13.85546875" customWidth="1"/>
    <col min="14593" max="14593" width="5.140625" customWidth="1"/>
    <col min="14594" max="14594" width="5.5703125" customWidth="1"/>
    <col min="14595" max="14595" width="21" customWidth="1"/>
    <col min="14597" max="14597" width="13" customWidth="1"/>
    <col min="14598" max="14598" width="8.7109375" customWidth="1"/>
    <col min="14599" max="14599" width="11.5703125" customWidth="1"/>
    <col min="14600" max="14600" width="10.140625" customWidth="1"/>
    <col min="14601" max="14601" width="13.85546875" customWidth="1"/>
    <col min="14849" max="14849" width="5.140625" customWidth="1"/>
    <col min="14850" max="14850" width="5.5703125" customWidth="1"/>
    <col min="14851" max="14851" width="21" customWidth="1"/>
    <col min="14853" max="14853" width="13" customWidth="1"/>
    <col min="14854" max="14854" width="8.7109375" customWidth="1"/>
    <col min="14855" max="14855" width="11.5703125" customWidth="1"/>
    <col min="14856" max="14856" width="10.140625" customWidth="1"/>
    <col min="14857" max="14857" width="13.85546875" customWidth="1"/>
    <col min="15105" max="15105" width="5.140625" customWidth="1"/>
    <col min="15106" max="15106" width="5.5703125" customWidth="1"/>
    <col min="15107" max="15107" width="21" customWidth="1"/>
    <col min="15109" max="15109" width="13" customWidth="1"/>
    <col min="15110" max="15110" width="8.7109375" customWidth="1"/>
    <col min="15111" max="15111" width="11.5703125" customWidth="1"/>
    <col min="15112" max="15112" width="10.140625" customWidth="1"/>
    <col min="15113" max="15113" width="13.85546875" customWidth="1"/>
    <col min="15361" max="15361" width="5.140625" customWidth="1"/>
    <col min="15362" max="15362" width="5.5703125" customWidth="1"/>
    <col min="15363" max="15363" width="21" customWidth="1"/>
    <col min="15365" max="15365" width="13" customWidth="1"/>
    <col min="15366" max="15366" width="8.7109375" customWidth="1"/>
    <col min="15367" max="15367" width="11.5703125" customWidth="1"/>
    <col min="15368" max="15368" width="10.140625" customWidth="1"/>
    <col min="15369" max="15369" width="13.85546875" customWidth="1"/>
    <col min="15617" max="15617" width="5.140625" customWidth="1"/>
    <col min="15618" max="15618" width="5.5703125" customWidth="1"/>
    <col min="15619" max="15619" width="21" customWidth="1"/>
    <col min="15621" max="15621" width="13" customWidth="1"/>
    <col min="15622" max="15622" width="8.7109375" customWidth="1"/>
    <col min="15623" max="15623" width="11.5703125" customWidth="1"/>
    <col min="15624" max="15624" width="10.140625" customWidth="1"/>
    <col min="15625" max="15625" width="13.85546875" customWidth="1"/>
    <col min="15873" max="15873" width="5.140625" customWidth="1"/>
    <col min="15874" max="15874" width="5.5703125" customWidth="1"/>
    <col min="15875" max="15875" width="21" customWidth="1"/>
    <col min="15877" max="15877" width="13" customWidth="1"/>
    <col min="15878" max="15878" width="8.7109375" customWidth="1"/>
    <col min="15879" max="15879" width="11.5703125" customWidth="1"/>
    <col min="15880" max="15880" width="10.140625" customWidth="1"/>
    <col min="15881" max="15881" width="13.85546875" customWidth="1"/>
    <col min="16129" max="16129" width="5.140625" customWidth="1"/>
    <col min="16130" max="16130" width="5.5703125" customWidth="1"/>
    <col min="16131" max="16131" width="21" customWidth="1"/>
    <col min="16133" max="16133" width="13" customWidth="1"/>
    <col min="16134" max="16134" width="8.7109375" customWidth="1"/>
    <col min="16135" max="16135" width="11.5703125" customWidth="1"/>
    <col min="16136" max="16136" width="10.140625" customWidth="1"/>
    <col min="16137" max="16137" width="13.85546875" customWidth="1"/>
  </cols>
  <sheetData>
    <row r="1" spans="1:12" ht="18.75" x14ac:dyDescent="0.3">
      <c r="A1" s="69" t="s">
        <v>218</v>
      </c>
      <c r="B1" s="24"/>
      <c r="C1" s="20"/>
      <c r="D1" s="24"/>
      <c r="E1" s="17" t="s">
        <v>392</v>
      </c>
      <c r="G1" s="87" t="s">
        <v>393</v>
      </c>
      <c r="H1" s="88">
        <v>40390</v>
      </c>
    </row>
    <row r="2" spans="1:12" x14ac:dyDescent="0.25">
      <c r="A2" s="26">
        <v>8.3000000000000007</v>
      </c>
      <c r="B2" s="24" t="s">
        <v>192</v>
      </c>
      <c r="C2" s="34"/>
      <c r="D2" s="35"/>
      <c r="E2" s="34"/>
      <c r="F2" s="36"/>
      <c r="G2" s="48"/>
      <c r="I2" s="35"/>
    </row>
    <row r="3" spans="1:12" x14ac:dyDescent="0.25">
      <c r="A3" s="29" t="s">
        <v>349</v>
      </c>
      <c r="B3" s="30" t="s">
        <v>222</v>
      </c>
      <c r="C3" s="89" t="s">
        <v>394</v>
      </c>
      <c r="D3" s="30" t="s">
        <v>224</v>
      </c>
      <c r="E3" s="31" t="s">
        <v>31</v>
      </c>
      <c r="F3" s="30" t="s">
        <v>225</v>
      </c>
      <c r="G3" s="32" t="s">
        <v>226</v>
      </c>
      <c r="H3" s="6" t="s">
        <v>227</v>
      </c>
      <c r="I3" s="90" t="s">
        <v>395</v>
      </c>
    </row>
    <row r="4" spans="1:12" x14ac:dyDescent="0.25">
      <c r="B4" s="24">
        <v>11</v>
      </c>
      <c r="C4" t="s">
        <v>322</v>
      </c>
      <c r="D4" s="9" t="s">
        <v>211</v>
      </c>
      <c r="E4" t="s">
        <v>268</v>
      </c>
      <c r="F4" s="42">
        <v>3.1249999999999997E-3</v>
      </c>
      <c r="G4" s="48">
        <v>0</v>
      </c>
      <c r="H4" s="42">
        <v>3.0138888888888889E-3</v>
      </c>
      <c r="I4" s="37">
        <f>H4-G4</f>
        <v>3.0138888888888889E-3</v>
      </c>
    </row>
    <row r="5" spans="1:12" x14ac:dyDescent="0.25">
      <c r="A5" s="23"/>
      <c r="B5" s="24">
        <v>12</v>
      </c>
      <c r="C5" t="s">
        <v>319</v>
      </c>
      <c r="D5" s="9" t="s">
        <v>211</v>
      </c>
      <c r="E5" t="s">
        <v>320</v>
      </c>
      <c r="F5" s="42">
        <v>2.9629629629629628E-3</v>
      </c>
      <c r="G5" s="48">
        <f>G4+F4-F5</f>
        <v>1.6203703703703692E-4</v>
      </c>
      <c r="H5" s="42">
        <v>3.0624999999999997E-3</v>
      </c>
      <c r="I5" s="37">
        <f>H5-G5</f>
        <v>2.9004629629629628E-3</v>
      </c>
    </row>
    <row r="6" spans="1:12" x14ac:dyDescent="0.25">
      <c r="A6" s="23"/>
      <c r="B6" s="24">
        <v>13</v>
      </c>
      <c r="C6" t="s">
        <v>321</v>
      </c>
      <c r="D6" s="9" t="s">
        <v>211</v>
      </c>
      <c r="E6" t="s">
        <v>298</v>
      </c>
      <c r="F6" s="42">
        <v>2.8935185185185188E-3</v>
      </c>
      <c r="G6" s="48">
        <f>G5+F5-F6</f>
        <v>2.3148148148148095E-4</v>
      </c>
      <c r="H6" s="42">
        <v>3.1805555555555558E-3</v>
      </c>
      <c r="I6" s="37">
        <f>H6-G6</f>
        <v>2.9490740740740749E-3</v>
      </c>
    </row>
    <row r="7" spans="1:12" x14ac:dyDescent="0.25">
      <c r="A7" s="23"/>
      <c r="B7" s="24"/>
      <c r="C7" s="20"/>
      <c r="D7" s="24"/>
      <c r="E7" s="20"/>
      <c r="F7" s="24"/>
      <c r="G7" s="60"/>
      <c r="I7" s="35"/>
    </row>
    <row r="8" spans="1:12" x14ac:dyDescent="0.25">
      <c r="A8" s="26">
        <v>8.34</v>
      </c>
      <c r="B8" s="24" t="s">
        <v>192</v>
      </c>
      <c r="D8" s="9"/>
      <c r="F8" s="52"/>
      <c r="G8" s="48"/>
      <c r="I8" s="35"/>
    </row>
    <row r="9" spans="1:12" x14ac:dyDescent="0.25">
      <c r="A9" s="29" t="s">
        <v>350</v>
      </c>
      <c r="B9" s="30" t="s">
        <v>222</v>
      </c>
      <c r="C9" s="89" t="s">
        <v>396</v>
      </c>
      <c r="D9" s="30" t="s">
        <v>224</v>
      </c>
      <c r="E9" s="31" t="s">
        <v>31</v>
      </c>
      <c r="F9" s="30" t="s">
        <v>225</v>
      </c>
      <c r="G9" s="32" t="s">
        <v>226</v>
      </c>
      <c r="H9" s="6" t="s">
        <v>227</v>
      </c>
      <c r="I9" s="90" t="s">
        <v>395</v>
      </c>
    </row>
    <row r="10" spans="1:12" x14ac:dyDescent="0.25">
      <c r="B10" s="24">
        <v>27</v>
      </c>
      <c r="C10" t="s">
        <v>388</v>
      </c>
      <c r="D10" t="s">
        <v>266</v>
      </c>
      <c r="E10" t="s">
        <v>66</v>
      </c>
      <c r="F10" s="91">
        <v>2.6041666666666665E-3</v>
      </c>
      <c r="G10" s="48">
        <v>4.629629629629632E-4</v>
      </c>
      <c r="H10" s="42">
        <v>2.7766203703703703E-3</v>
      </c>
      <c r="I10" s="37">
        <f>H10-G10</f>
        <v>2.3136574074074071E-3</v>
      </c>
      <c r="L10" s="48"/>
    </row>
    <row r="11" spans="1:12" x14ac:dyDescent="0.25">
      <c r="A11" s="23"/>
      <c r="B11" s="24">
        <v>21</v>
      </c>
      <c r="C11" t="s">
        <v>272</v>
      </c>
      <c r="D11" t="s">
        <v>266</v>
      </c>
      <c r="E11" t="s">
        <v>268</v>
      </c>
      <c r="F11" s="91">
        <v>3.0671296296296297E-3</v>
      </c>
      <c r="G11" s="48">
        <v>0</v>
      </c>
      <c r="H11" s="42">
        <v>2.8101851851851851E-3</v>
      </c>
      <c r="I11" s="37">
        <f>H11-G11</f>
        <v>2.8101851851851851E-3</v>
      </c>
      <c r="L11" s="48"/>
    </row>
    <row r="12" spans="1:12" ht="15.75" customHeight="1" x14ac:dyDescent="0.25">
      <c r="A12" s="23"/>
      <c r="B12" s="24">
        <v>23</v>
      </c>
      <c r="C12" t="s">
        <v>389</v>
      </c>
      <c r="D12" t="s">
        <v>266</v>
      </c>
      <c r="E12" t="s">
        <v>66</v>
      </c>
      <c r="F12" s="91">
        <v>2.8356481481481479E-3</v>
      </c>
      <c r="G12" s="48">
        <v>2.3148148148148182E-4</v>
      </c>
      <c r="H12" s="42">
        <v>2.8483796296296295E-3</v>
      </c>
      <c r="I12" s="37">
        <f>H12-G12</f>
        <v>2.6168981481481477E-3</v>
      </c>
      <c r="J12" s="83"/>
      <c r="K12" s="83"/>
      <c r="L12" s="48"/>
    </row>
    <row r="13" spans="1:12" x14ac:dyDescent="0.25">
      <c r="A13" s="23"/>
      <c r="B13" s="24">
        <v>24</v>
      </c>
      <c r="C13" t="s">
        <v>347</v>
      </c>
      <c r="D13" t="s">
        <v>266</v>
      </c>
      <c r="E13" t="s">
        <v>170</v>
      </c>
      <c r="F13" s="91">
        <v>2.8356481481481479E-3</v>
      </c>
      <c r="G13" s="48">
        <v>2.3148148148148182E-4</v>
      </c>
      <c r="H13" s="42">
        <v>2.8680555555555555E-3</v>
      </c>
      <c r="I13" s="37">
        <f>H13-G13</f>
        <v>2.6365740740740737E-3</v>
      </c>
      <c r="J13" s="83"/>
      <c r="K13" s="83"/>
      <c r="L13" s="48"/>
    </row>
    <row r="14" spans="1:12" x14ac:dyDescent="0.25">
      <c r="B14" s="24">
        <v>25</v>
      </c>
      <c r="C14" t="s">
        <v>269</v>
      </c>
      <c r="D14" t="s">
        <v>266</v>
      </c>
      <c r="E14" t="s">
        <v>268</v>
      </c>
      <c r="F14" s="91">
        <v>2.8356481481481479E-3</v>
      </c>
      <c r="G14" s="48">
        <v>2.3148148148148182E-4</v>
      </c>
      <c r="H14" s="42">
        <v>2.8784722222222219E-3</v>
      </c>
      <c r="I14" s="37">
        <f>H13-G14</f>
        <v>2.6365740740740737E-3</v>
      </c>
      <c r="L14" s="48"/>
    </row>
    <row r="15" spans="1:12" x14ac:dyDescent="0.25">
      <c r="B15" s="24">
        <v>26</v>
      </c>
      <c r="C15" t="s">
        <v>270</v>
      </c>
      <c r="D15" t="s">
        <v>266</v>
      </c>
      <c r="E15" t="s">
        <v>271</v>
      </c>
      <c r="F15" s="91">
        <v>2.6620370370370374E-3</v>
      </c>
      <c r="G15" s="48">
        <v>4.0509259259259231E-4</v>
      </c>
      <c r="H15" s="42">
        <v>2.8935185185185188E-3</v>
      </c>
      <c r="I15" s="37">
        <f>H16-G15</f>
        <v>2.5902777777777782E-3</v>
      </c>
      <c r="L15" s="48"/>
    </row>
    <row r="16" spans="1:12" x14ac:dyDescent="0.25">
      <c r="B16" s="24">
        <v>28</v>
      </c>
      <c r="C16" t="s">
        <v>267</v>
      </c>
      <c r="D16" t="s">
        <v>266</v>
      </c>
      <c r="E16" t="s">
        <v>268</v>
      </c>
      <c r="F16" s="91">
        <v>2.6041666666666665E-3</v>
      </c>
      <c r="G16" s="48">
        <v>4.629629629629632E-4</v>
      </c>
      <c r="H16" s="42">
        <v>2.9953703703703705E-3</v>
      </c>
      <c r="I16" s="37">
        <f>H16-G16</f>
        <v>2.5324074074074073E-3</v>
      </c>
      <c r="L16" s="48"/>
    </row>
    <row r="17" spans="1:12" x14ac:dyDescent="0.25">
      <c r="B17" s="24">
        <v>22</v>
      </c>
      <c r="C17" t="s">
        <v>273</v>
      </c>
      <c r="D17" t="s">
        <v>266</v>
      </c>
      <c r="E17" t="s">
        <v>268</v>
      </c>
      <c r="F17" s="91">
        <v>2.8935185185185188E-3</v>
      </c>
      <c r="G17" s="48">
        <v>1.7361111111111093E-4</v>
      </c>
      <c r="I17" s="35"/>
      <c r="L17" s="48"/>
    </row>
    <row r="18" spans="1:12" x14ac:dyDescent="0.25">
      <c r="B18" s="24">
        <v>29</v>
      </c>
      <c r="C18" t="s">
        <v>397</v>
      </c>
      <c r="D18" t="s">
        <v>266</v>
      </c>
      <c r="E18" t="s">
        <v>49</v>
      </c>
      <c r="F18" s="91">
        <v>2.5462962962962961E-3</v>
      </c>
      <c r="G18" s="48">
        <v>5.2083333333333365E-4</v>
      </c>
      <c r="L18" s="48"/>
    </row>
    <row r="19" spans="1:12" x14ac:dyDescent="0.25">
      <c r="A19" s="26">
        <v>8.3800000000000008</v>
      </c>
      <c r="B19" s="24" t="s">
        <v>192</v>
      </c>
      <c r="D19" s="9"/>
      <c r="E19" s="9"/>
      <c r="F19" s="72"/>
      <c r="G19" s="48"/>
    </row>
    <row r="20" spans="1:12" x14ac:dyDescent="0.25">
      <c r="A20" s="29" t="s">
        <v>351</v>
      </c>
      <c r="B20" s="30" t="s">
        <v>222</v>
      </c>
      <c r="C20" s="31" t="s">
        <v>398</v>
      </c>
      <c r="D20" s="30" t="s">
        <v>224</v>
      </c>
      <c r="E20" s="31" t="s">
        <v>31</v>
      </c>
      <c r="F20" s="30" t="s">
        <v>225</v>
      </c>
      <c r="G20" s="32" t="s">
        <v>226</v>
      </c>
      <c r="H20" s="6" t="s">
        <v>227</v>
      </c>
      <c r="I20" s="90" t="s">
        <v>395</v>
      </c>
    </row>
    <row r="21" spans="1:12" x14ac:dyDescent="0.25">
      <c r="B21" s="24">
        <v>32</v>
      </c>
      <c r="C21" t="s">
        <v>74</v>
      </c>
      <c r="D21" t="s">
        <v>41</v>
      </c>
      <c r="E21" t="s">
        <v>15</v>
      </c>
      <c r="F21" s="91">
        <v>6.1921296296296299E-3</v>
      </c>
      <c r="G21" s="37">
        <v>5.7870370370370367E-4</v>
      </c>
      <c r="H21" s="42">
        <v>6.7731481481481488E-3</v>
      </c>
      <c r="I21" s="37">
        <f t="shared" ref="I21:I28" si="0">H21-G21</f>
        <v>6.1944444444444451E-3</v>
      </c>
      <c r="L21" s="3"/>
    </row>
    <row r="22" spans="1:12" x14ac:dyDescent="0.25">
      <c r="A22" s="23"/>
      <c r="B22" s="24">
        <v>38</v>
      </c>
      <c r="C22" t="s">
        <v>44</v>
      </c>
      <c r="D22" t="s">
        <v>41</v>
      </c>
      <c r="E22" t="s">
        <v>15</v>
      </c>
      <c r="F22" s="91">
        <v>5.4398148148148149E-3</v>
      </c>
      <c r="G22" s="37">
        <v>1.3310185185185187E-3</v>
      </c>
      <c r="H22" s="42">
        <v>6.8067129629629623E-3</v>
      </c>
      <c r="I22" s="37">
        <f t="shared" si="0"/>
        <v>5.4756944444444436E-3</v>
      </c>
      <c r="L22" s="3"/>
    </row>
    <row r="23" spans="1:12" x14ac:dyDescent="0.25">
      <c r="A23" s="23"/>
      <c r="B23" s="24">
        <v>35</v>
      </c>
      <c r="C23" t="s">
        <v>56</v>
      </c>
      <c r="D23" t="s">
        <v>41</v>
      </c>
      <c r="E23" t="s">
        <v>15</v>
      </c>
      <c r="F23" s="91">
        <v>5.6712962962962958E-3</v>
      </c>
      <c r="G23" s="37">
        <v>1.0995370370370378E-3</v>
      </c>
      <c r="H23" s="42">
        <v>6.828125E-3</v>
      </c>
      <c r="I23" s="37">
        <f t="shared" si="0"/>
        <v>5.7285879629629622E-3</v>
      </c>
      <c r="L23" s="3"/>
    </row>
    <row r="24" spans="1:12" x14ac:dyDescent="0.25">
      <c r="A24" s="23"/>
      <c r="B24" s="24">
        <v>37</v>
      </c>
      <c r="C24" t="s">
        <v>399</v>
      </c>
      <c r="D24" t="s">
        <v>41</v>
      </c>
      <c r="E24" t="s">
        <v>15</v>
      </c>
      <c r="F24" s="91">
        <v>5.4976851851851853E-3</v>
      </c>
      <c r="G24" s="37">
        <v>1.2731481481481483E-3</v>
      </c>
      <c r="H24" s="42">
        <v>6.8761574074074081E-3</v>
      </c>
      <c r="I24" s="37">
        <f t="shared" si="0"/>
        <v>5.6030092592592598E-3</v>
      </c>
      <c r="L24" s="3"/>
    </row>
    <row r="25" spans="1:12" x14ac:dyDescent="0.25">
      <c r="A25" s="23"/>
      <c r="B25" s="24">
        <v>33</v>
      </c>
      <c r="C25" t="s">
        <v>203</v>
      </c>
      <c r="D25" t="s">
        <v>41</v>
      </c>
      <c r="E25" t="s">
        <v>15</v>
      </c>
      <c r="F25" s="91">
        <v>6.0185185185185177E-3</v>
      </c>
      <c r="G25" s="37">
        <v>7.523148148148159E-4</v>
      </c>
      <c r="H25" s="42">
        <v>6.9004629629629633E-3</v>
      </c>
      <c r="I25" s="37">
        <f t="shared" si="0"/>
        <v>6.1481481481481474E-3</v>
      </c>
      <c r="L25" s="3"/>
    </row>
    <row r="26" spans="1:12" x14ac:dyDescent="0.25">
      <c r="A26" s="23"/>
      <c r="B26" s="24">
        <v>34</v>
      </c>
      <c r="C26" t="s">
        <v>244</v>
      </c>
      <c r="D26" t="s">
        <v>41</v>
      </c>
      <c r="E26" t="s">
        <v>15</v>
      </c>
      <c r="F26" s="91">
        <v>5.9606481481481489E-3</v>
      </c>
      <c r="G26" s="37">
        <v>8.1018518518518462E-4</v>
      </c>
      <c r="H26" s="42">
        <v>6.9733796296296289E-3</v>
      </c>
      <c r="I26" s="37">
        <f t="shared" si="0"/>
        <v>6.1631944444444442E-3</v>
      </c>
      <c r="L26" s="3"/>
    </row>
    <row r="27" spans="1:12" x14ac:dyDescent="0.25">
      <c r="A27" s="23"/>
      <c r="B27" s="24">
        <v>31</v>
      </c>
      <c r="C27" t="s">
        <v>400</v>
      </c>
      <c r="D27" t="s">
        <v>41</v>
      </c>
      <c r="E27" t="s">
        <v>15</v>
      </c>
      <c r="F27" s="91">
        <v>6.7708333333333336E-3</v>
      </c>
      <c r="G27" s="37">
        <v>0</v>
      </c>
      <c r="H27" s="42">
        <v>6.9827546296296296E-3</v>
      </c>
      <c r="I27" s="37">
        <f t="shared" si="0"/>
        <v>6.9827546296296296E-3</v>
      </c>
      <c r="L27" s="3"/>
    </row>
    <row r="28" spans="1:12" x14ac:dyDescent="0.25">
      <c r="A28" s="23"/>
      <c r="B28" s="24">
        <v>36</v>
      </c>
      <c r="C28" t="s">
        <v>42</v>
      </c>
      <c r="D28" t="s">
        <v>41</v>
      </c>
      <c r="E28" t="s">
        <v>15</v>
      </c>
      <c r="F28" s="91">
        <v>5.6134259259259271E-3</v>
      </c>
      <c r="G28" s="37">
        <v>1.1574074074074065E-3</v>
      </c>
      <c r="H28" s="42">
        <v>6.9910879629629628E-3</v>
      </c>
      <c r="I28" s="37">
        <f t="shared" si="0"/>
        <v>5.8336805555555564E-3</v>
      </c>
      <c r="L28" s="3"/>
    </row>
    <row r="29" spans="1:12" x14ac:dyDescent="0.25">
      <c r="D29" s="9"/>
      <c r="F29" s="9"/>
      <c r="G29" s="9"/>
    </row>
    <row r="30" spans="1:12" x14ac:dyDescent="0.25">
      <c r="A30" s="26">
        <v>8.42</v>
      </c>
      <c r="B30" s="24" t="s">
        <v>192</v>
      </c>
      <c r="C30" s="27"/>
      <c r="D30" s="25"/>
      <c r="E30" s="27"/>
      <c r="F30" s="25"/>
      <c r="G30" s="48"/>
    </row>
    <row r="31" spans="1:12" x14ac:dyDescent="0.25">
      <c r="A31" s="29" t="s">
        <v>352</v>
      </c>
      <c r="B31" s="30" t="s">
        <v>222</v>
      </c>
      <c r="C31" s="31" t="s">
        <v>401</v>
      </c>
      <c r="D31" s="30" t="s">
        <v>224</v>
      </c>
      <c r="E31" s="31" t="s">
        <v>31</v>
      </c>
      <c r="F31" s="30" t="s">
        <v>225</v>
      </c>
      <c r="G31" s="32" t="s">
        <v>226</v>
      </c>
      <c r="H31" s="6" t="s">
        <v>227</v>
      </c>
      <c r="I31" s="90" t="s">
        <v>395</v>
      </c>
    </row>
    <row r="32" spans="1:12" x14ac:dyDescent="0.25">
      <c r="A32" s="23"/>
      <c r="B32" s="24">
        <v>43</v>
      </c>
      <c r="C32" t="s">
        <v>345</v>
      </c>
      <c r="D32" t="s">
        <v>41</v>
      </c>
      <c r="E32" t="s">
        <v>66</v>
      </c>
      <c r="F32" s="91">
        <v>6.1342592592592594E-3</v>
      </c>
      <c r="G32" s="48">
        <v>6.9444444444444458E-4</v>
      </c>
      <c r="H32" s="42">
        <v>6.8078703703703704E-3</v>
      </c>
      <c r="I32" s="37">
        <f t="shared" ref="I32:I38" si="1">H32-G32</f>
        <v>6.1134259259259258E-3</v>
      </c>
      <c r="L32" s="38"/>
    </row>
    <row r="33" spans="1:12" x14ac:dyDescent="0.25">
      <c r="A33" s="23"/>
      <c r="B33" s="24">
        <v>46</v>
      </c>
      <c r="C33" t="s">
        <v>333</v>
      </c>
      <c r="D33" t="s">
        <v>41</v>
      </c>
      <c r="E33" t="s">
        <v>66</v>
      </c>
      <c r="F33" s="91">
        <v>6.1342592592592594E-3</v>
      </c>
      <c r="G33" s="48">
        <v>6.9444444444444458E-4</v>
      </c>
      <c r="H33" s="42">
        <v>6.8645833333333336E-3</v>
      </c>
      <c r="I33" s="37">
        <f t="shared" si="1"/>
        <v>6.1701388888888891E-3</v>
      </c>
      <c r="L33" s="48"/>
    </row>
    <row r="34" spans="1:12" x14ac:dyDescent="0.25">
      <c r="A34" s="23"/>
      <c r="B34" s="24">
        <v>47</v>
      </c>
      <c r="C34" t="s">
        <v>111</v>
      </c>
      <c r="D34" t="s">
        <v>41</v>
      </c>
      <c r="E34" t="s">
        <v>66</v>
      </c>
      <c r="F34" s="91">
        <v>5.4976851851851853E-3</v>
      </c>
      <c r="G34" s="48">
        <v>1.3310185185185187E-3</v>
      </c>
      <c r="H34" s="42">
        <v>6.8726851851851857E-3</v>
      </c>
      <c r="I34" s="37">
        <f t="shared" si="1"/>
        <v>5.541666666666667E-3</v>
      </c>
      <c r="L34" s="48"/>
    </row>
    <row r="35" spans="1:12" x14ac:dyDescent="0.25">
      <c r="A35" s="23"/>
      <c r="B35" s="24">
        <v>45</v>
      </c>
      <c r="C35" t="s">
        <v>205</v>
      </c>
      <c r="D35" t="s">
        <v>41</v>
      </c>
      <c r="E35" t="s">
        <v>66</v>
      </c>
      <c r="F35" s="91">
        <v>6.076388888888889E-3</v>
      </c>
      <c r="G35" s="48">
        <v>7.5231481481481503E-4</v>
      </c>
      <c r="H35" s="42">
        <v>6.9178240740740736E-3</v>
      </c>
      <c r="I35" s="37">
        <f t="shared" si="1"/>
        <v>6.1655092592592586E-3</v>
      </c>
      <c r="L35" s="48"/>
    </row>
    <row r="36" spans="1:12" x14ac:dyDescent="0.25">
      <c r="A36" s="23"/>
      <c r="B36" s="24">
        <v>42</v>
      </c>
      <c r="C36" t="s">
        <v>288</v>
      </c>
      <c r="D36" t="s">
        <v>41</v>
      </c>
      <c r="E36" t="s">
        <v>66</v>
      </c>
      <c r="F36" s="91">
        <v>6.2499999999999995E-3</v>
      </c>
      <c r="G36" s="48">
        <v>5.7870370370370454E-4</v>
      </c>
      <c r="H36" s="42">
        <v>6.9877314814814811E-3</v>
      </c>
      <c r="I36" s="37">
        <f t="shared" si="1"/>
        <v>6.4090277777777765E-3</v>
      </c>
      <c r="L36" s="48"/>
    </row>
    <row r="37" spans="1:12" x14ac:dyDescent="0.25">
      <c r="A37" s="23"/>
      <c r="B37" s="24">
        <v>44</v>
      </c>
      <c r="C37" t="s">
        <v>340</v>
      </c>
      <c r="D37" t="s">
        <v>41</v>
      </c>
      <c r="E37" t="s">
        <v>66</v>
      </c>
      <c r="F37" s="91">
        <v>6.076388888888889E-3</v>
      </c>
      <c r="G37" s="48">
        <v>7.5231481481481503E-4</v>
      </c>
      <c r="H37" s="42">
        <v>7.0090277777777772E-3</v>
      </c>
      <c r="I37" s="37">
        <f t="shared" si="1"/>
        <v>6.2567129629629622E-3</v>
      </c>
      <c r="L37" s="48"/>
    </row>
    <row r="38" spans="1:12" x14ac:dyDescent="0.25">
      <c r="A38" s="23"/>
      <c r="B38" s="24">
        <v>41</v>
      </c>
      <c r="C38" t="s">
        <v>210</v>
      </c>
      <c r="D38" t="s">
        <v>41</v>
      </c>
      <c r="E38" t="s">
        <v>66</v>
      </c>
      <c r="F38" s="91">
        <v>6.828703703703704E-3</v>
      </c>
      <c r="G38" s="38">
        <v>0</v>
      </c>
      <c r="H38" s="42">
        <v>7.9143518518518512E-3</v>
      </c>
      <c r="I38" s="37">
        <f t="shared" si="1"/>
        <v>7.9143518518518512E-3</v>
      </c>
      <c r="J38" t="s">
        <v>402</v>
      </c>
      <c r="L38" s="48"/>
    </row>
    <row r="39" spans="1:12" x14ac:dyDescent="0.25">
      <c r="A39" s="23"/>
      <c r="B39" s="24"/>
      <c r="G39" s="48"/>
      <c r="L39" s="48"/>
    </row>
    <row r="40" spans="1:12" x14ac:dyDescent="0.25">
      <c r="A40" s="23"/>
      <c r="B40" s="24"/>
      <c r="D40" s="9"/>
      <c r="F40" s="42"/>
      <c r="G40" s="48"/>
      <c r="L40" s="48"/>
    </row>
    <row r="41" spans="1:12" x14ac:dyDescent="0.25">
      <c r="A41" s="26">
        <v>8.4600000000000009</v>
      </c>
      <c r="B41" s="24" t="s">
        <v>192</v>
      </c>
      <c r="D41" s="9"/>
      <c r="F41" s="25"/>
      <c r="G41" s="48"/>
      <c r="L41" s="48"/>
    </row>
    <row r="42" spans="1:12" x14ac:dyDescent="0.25">
      <c r="A42" s="29" t="s">
        <v>354</v>
      </c>
      <c r="B42" s="30" t="s">
        <v>222</v>
      </c>
      <c r="C42" s="31" t="s">
        <v>223</v>
      </c>
      <c r="D42" s="30" t="s">
        <v>224</v>
      </c>
      <c r="E42" s="31" t="s">
        <v>31</v>
      </c>
      <c r="F42" s="30" t="s">
        <v>225</v>
      </c>
      <c r="G42" s="32" t="s">
        <v>226</v>
      </c>
      <c r="H42" s="6" t="s">
        <v>227</v>
      </c>
      <c r="I42" s="90" t="s">
        <v>395</v>
      </c>
      <c r="L42" s="48"/>
    </row>
    <row r="43" spans="1:12" x14ac:dyDescent="0.25">
      <c r="A43" s="23"/>
      <c r="B43" s="24">
        <v>53</v>
      </c>
      <c r="C43" t="s">
        <v>326</v>
      </c>
      <c r="D43" t="s">
        <v>41</v>
      </c>
      <c r="E43" t="s">
        <v>327</v>
      </c>
      <c r="F43" s="91">
        <v>6.2499999999999995E-3</v>
      </c>
      <c r="G43" s="48">
        <v>3.4722222222222272E-4</v>
      </c>
      <c r="H43" s="42">
        <v>6.5281249999999992E-3</v>
      </c>
      <c r="I43" s="37">
        <f>H43-G43</f>
        <v>6.1809027777777765E-3</v>
      </c>
      <c r="L43" s="38"/>
    </row>
    <row r="44" spans="1:12" x14ac:dyDescent="0.25">
      <c r="A44" s="23"/>
      <c r="B44" s="24">
        <v>54</v>
      </c>
      <c r="C44" t="s">
        <v>383</v>
      </c>
      <c r="D44" t="s">
        <v>41</v>
      </c>
      <c r="E44" t="s">
        <v>167</v>
      </c>
      <c r="F44" s="91">
        <v>6.0185185185185177E-3</v>
      </c>
      <c r="G44" s="48">
        <v>5.7870370370370454E-4</v>
      </c>
      <c r="H44" s="42">
        <v>6.5474537037037038E-3</v>
      </c>
      <c r="I44" s="37">
        <f>H44-G44</f>
        <v>5.9687499999999992E-3</v>
      </c>
      <c r="L44" s="64"/>
    </row>
    <row r="45" spans="1:12" x14ac:dyDescent="0.25">
      <c r="A45" s="23"/>
      <c r="B45" s="24">
        <v>55</v>
      </c>
      <c r="C45" t="s">
        <v>343</v>
      </c>
      <c r="D45" t="s">
        <v>41</v>
      </c>
      <c r="E45" t="s">
        <v>294</v>
      </c>
      <c r="F45" s="91">
        <v>6.0185185185185177E-3</v>
      </c>
      <c r="G45" s="48">
        <v>5.7870370370370454E-4</v>
      </c>
      <c r="H45" s="42">
        <v>6.6006944444444446E-3</v>
      </c>
      <c r="I45" s="37">
        <f>H45-G45</f>
        <v>6.0219907407407401E-3</v>
      </c>
      <c r="L45" s="48"/>
    </row>
    <row r="46" spans="1:12" x14ac:dyDescent="0.25">
      <c r="A46" s="23"/>
      <c r="B46" s="24">
        <v>51</v>
      </c>
      <c r="C46" t="s">
        <v>341</v>
      </c>
      <c r="D46" t="s">
        <v>41</v>
      </c>
      <c r="E46" t="s">
        <v>167</v>
      </c>
      <c r="F46" s="91">
        <v>6.5972222222222222E-3</v>
      </c>
      <c r="G46" s="38">
        <v>0</v>
      </c>
      <c r="L46" s="48"/>
    </row>
    <row r="47" spans="1:12" x14ac:dyDescent="0.25">
      <c r="A47" s="23"/>
      <c r="B47" s="65">
        <v>52</v>
      </c>
      <c r="C47" s="62" t="s">
        <v>282</v>
      </c>
      <c r="D47" s="62" t="s">
        <v>41</v>
      </c>
      <c r="E47" s="62" t="s">
        <v>167</v>
      </c>
      <c r="F47" s="92">
        <v>6.2499999999999995E-3</v>
      </c>
      <c r="G47" s="64">
        <v>3.4722222222222272E-4</v>
      </c>
      <c r="L47" s="48"/>
    </row>
    <row r="48" spans="1:12" x14ac:dyDescent="0.25">
      <c r="A48" s="23"/>
      <c r="B48" s="24">
        <v>56</v>
      </c>
      <c r="C48" t="s">
        <v>143</v>
      </c>
      <c r="D48" t="s">
        <v>41</v>
      </c>
      <c r="E48" t="s">
        <v>118</v>
      </c>
      <c r="F48" s="91">
        <v>5.9027777777777776E-3</v>
      </c>
      <c r="G48" s="48">
        <v>6.9444444444444458E-4</v>
      </c>
      <c r="L48" s="48"/>
    </row>
    <row r="49" spans="1:12" x14ac:dyDescent="0.25">
      <c r="A49" s="23"/>
      <c r="B49" s="24">
        <v>57</v>
      </c>
      <c r="C49" t="s">
        <v>293</v>
      </c>
      <c r="D49" t="s">
        <v>41</v>
      </c>
      <c r="E49" t="s">
        <v>294</v>
      </c>
      <c r="F49" s="91">
        <v>5.9027777777777776E-3</v>
      </c>
      <c r="G49" s="48">
        <v>6.9444444444444458E-4</v>
      </c>
      <c r="L49" s="48"/>
    </row>
    <row r="50" spans="1:12" s="9" customFormat="1" x14ac:dyDescent="0.25">
      <c r="A50" s="23"/>
      <c r="B50" s="24"/>
      <c r="G50" s="48"/>
      <c r="L50" s="48"/>
    </row>
    <row r="51" spans="1:12" s="9" customFormat="1" x14ac:dyDescent="0.25">
      <c r="A51" s="23"/>
      <c r="B51" s="24"/>
    </row>
    <row r="52" spans="1:12" s="9" customFormat="1" x14ac:dyDescent="0.25">
      <c r="A52" s="26">
        <v>8.5</v>
      </c>
      <c r="B52" s="24" t="s">
        <v>192</v>
      </c>
      <c r="C52" s="27"/>
      <c r="D52" s="25"/>
      <c r="E52" s="27"/>
      <c r="F52" s="25"/>
      <c r="G52" s="48"/>
      <c r="L52" s="48"/>
    </row>
    <row r="53" spans="1:12" s="9" customFormat="1" x14ac:dyDescent="0.25">
      <c r="A53" s="29" t="s">
        <v>359</v>
      </c>
      <c r="B53" s="30" t="s">
        <v>222</v>
      </c>
      <c r="C53" s="5" t="s">
        <v>403</v>
      </c>
      <c r="D53" s="30" t="s">
        <v>224</v>
      </c>
      <c r="E53" s="31" t="s">
        <v>31</v>
      </c>
      <c r="F53" s="30" t="s">
        <v>225</v>
      </c>
      <c r="G53" s="32" t="s">
        <v>226</v>
      </c>
      <c r="H53" s="6" t="s">
        <v>227</v>
      </c>
      <c r="I53" s="90" t="s">
        <v>395</v>
      </c>
      <c r="L53" s="48"/>
    </row>
    <row r="54" spans="1:12" s="9" customFormat="1" x14ac:dyDescent="0.25">
      <c r="A54" s="23"/>
      <c r="B54" s="24">
        <v>67</v>
      </c>
      <c r="C54" s="43" t="s">
        <v>139</v>
      </c>
      <c r="D54" s="43" t="s">
        <v>63</v>
      </c>
      <c r="E54" s="43" t="s">
        <v>66</v>
      </c>
      <c r="F54" s="61">
        <v>6.828703703703704E-3</v>
      </c>
      <c r="G54" s="48">
        <v>3.4722222222222186E-4</v>
      </c>
      <c r="H54" s="42">
        <v>7.025925925925925E-3</v>
      </c>
      <c r="I54" s="37">
        <f t="shared" ref="I54:I59" si="2">H54-G54</f>
        <v>6.6787037037037032E-3</v>
      </c>
      <c r="L54" s="38"/>
    </row>
    <row r="55" spans="1:12" s="9" customFormat="1" x14ac:dyDescent="0.25">
      <c r="A55" s="23"/>
      <c r="B55" s="24">
        <v>68</v>
      </c>
      <c r="C55" s="43" t="s">
        <v>90</v>
      </c>
      <c r="D55" s="43" t="s">
        <v>63</v>
      </c>
      <c r="E55" s="43" t="s">
        <v>66</v>
      </c>
      <c r="F55" s="61">
        <v>6.4236111111111117E-3</v>
      </c>
      <c r="G55" s="48">
        <v>7.5231481481481417E-4</v>
      </c>
      <c r="H55" s="42">
        <v>7.1087962962962962E-3</v>
      </c>
      <c r="I55" s="37">
        <f t="shared" si="2"/>
        <v>6.3564814814814821E-3</v>
      </c>
      <c r="L55" s="48"/>
    </row>
    <row r="56" spans="1:12" s="9" customFormat="1" x14ac:dyDescent="0.25">
      <c r="A56" s="23"/>
      <c r="B56" s="24">
        <v>66</v>
      </c>
      <c r="C56" s="43" t="s">
        <v>206</v>
      </c>
      <c r="D56" s="43" t="s">
        <v>63</v>
      </c>
      <c r="E56" s="43" t="s">
        <v>66</v>
      </c>
      <c r="F56" s="61">
        <v>6.828703703703704E-3</v>
      </c>
      <c r="G56" s="48">
        <v>3.4722222222222186E-4</v>
      </c>
      <c r="H56" s="42">
        <v>7.1319444444444442E-3</v>
      </c>
      <c r="I56" s="37">
        <f t="shared" si="2"/>
        <v>6.7847222222222224E-3</v>
      </c>
      <c r="L56" s="48"/>
    </row>
    <row r="57" spans="1:12" s="9" customFormat="1" x14ac:dyDescent="0.25">
      <c r="A57" s="23"/>
      <c r="B57" s="24">
        <v>69</v>
      </c>
      <c r="C57" s="43" t="s">
        <v>251</v>
      </c>
      <c r="D57" s="43" t="s">
        <v>63</v>
      </c>
      <c r="E57" s="43" t="s">
        <v>66</v>
      </c>
      <c r="F57" s="61">
        <v>6.2500000000000003E-3</v>
      </c>
      <c r="G57" s="48">
        <v>9.2592592592592553E-4</v>
      </c>
      <c r="H57" s="42">
        <v>7.1400462962962962E-3</v>
      </c>
      <c r="I57" s="37">
        <f t="shared" si="2"/>
        <v>6.2141203703703707E-3</v>
      </c>
      <c r="L57" s="48"/>
    </row>
    <row r="58" spans="1:12" s="9" customFormat="1" x14ac:dyDescent="0.25">
      <c r="A58" s="23"/>
      <c r="B58" s="24">
        <v>65</v>
      </c>
      <c r="C58" s="43" t="s">
        <v>69</v>
      </c>
      <c r="D58" s="43" t="s">
        <v>63</v>
      </c>
      <c r="E58" s="43" t="s">
        <v>66</v>
      </c>
      <c r="F58" s="61">
        <v>6.8865740740740736E-3</v>
      </c>
      <c r="G58" s="48">
        <v>2.8935185185185227E-4</v>
      </c>
      <c r="H58" s="42">
        <v>7.208333333333334E-3</v>
      </c>
      <c r="I58" s="37">
        <f t="shared" si="2"/>
        <v>6.9189814814814817E-3</v>
      </c>
      <c r="L58" s="48"/>
    </row>
    <row r="59" spans="1:12" s="9" customFormat="1" x14ac:dyDescent="0.25">
      <c r="A59" s="23"/>
      <c r="B59" s="24">
        <v>63</v>
      </c>
      <c r="C59" s="43" t="s">
        <v>107</v>
      </c>
      <c r="D59" s="43" t="s">
        <v>63</v>
      </c>
      <c r="E59" s="43" t="s">
        <v>66</v>
      </c>
      <c r="F59" s="61">
        <v>7.0023148148148154E-3</v>
      </c>
      <c r="G59" s="48">
        <v>1.7361111111111049E-4</v>
      </c>
      <c r="H59" s="42">
        <v>7.3981481481481494E-3</v>
      </c>
      <c r="I59" s="37">
        <f t="shared" si="2"/>
        <v>7.2245370370370389E-3</v>
      </c>
      <c r="L59" s="48"/>
    </row>
    <row r="60" spans="1:12" s="9" customFormat="1" x14ac:dyDescent="0.25">
      <c r="A60" s="23"/>
      <c r="B60" s="24">
        <v>61</v>
      </c>
      <c r="C60" s="43" t="s">
        <v>247</v>
      </c>
      <c r="D60" s="43" t="s">
        <v>63</v>
      </c>
      <c r="E60" s="43" t="s">
        <v>66</v>
      </c>
      <c r="F60" s="61">
        <v>7.1759259259259259E-3</v>
      </c>
      <c r="G60" s="38">
        <v>0</v>
      </c>
      <c r="L60" s="48"/>
    </row>
    <row r="61" spans="1:12" s="9" customFormat="1" x14ac:dyDescent="0.25">
      <c r="A61" s="23"/>
      <c r="B61" s="24">
        <v>62</v>
      </c>
      <c r="C61" s="34" t="s">
        <v>380</v>
      </c>
      <c r="D61" s="43" t="s">
        <v>63</v>
      </c>
      <c r="E61" s="43" t="s">
        <v>66</v>
      </c>
      <c r="F61" s="61">
        <v>7.1180555555555554E-3</v>
      </c>
      <c r="G61" s="48">
        <v>5.7870370370370454E-5</v>
      </c>
      <c r="L61" s="48"/>
    </row>
    <row r="62" spans="1:12" s="9" customFormat="1" x14ac:dyDescent="0.25">
      <c r="A62" s="23"/>
      <c r="B62" s="24">
        <v>64</v>
      </c>
      <c r="C62" s="43" t="s">
        <v>237</v>
      </c>
      <c r="D62" s="43" t="s">
        <v>63</v>
      </c>
      <c r="E62" s="43" t="s">
        <v>66</v>
      </c>
      <c r="F62" s="61">
        <v>6.9444444444444441E-3</v>
      </c>
      <c r="G62" s="48">
        <v>2.3148148148148182E-4</v>
      </c>
      <c r="L62" s="48"/>
    </row>
    <row r="63" spans="1:12" s="9" customFormat="1" x14ac:dyDescent="0.25">
      <c r="A63" s="26">
        <v>8.5399999999999991</v>
      </c>
      <c r="B63" s="24" t="s">
        <v>192</v>
      </c>
      <c r="C63" s="27"/>
      <c r="D63" s="25"/>
      <c r="E63" s="27"/>
      <c r="F63" s="25"/>
      <c r="G63" s="48"/>
      <c r="L63" s="48"/>
    </row>
    <row r="64" spans="1:12" s="9" customFormat="1" x14ac:dyDescent="0.25">
      <c r="A64" s="29" t="s">
        <v>362</v>
      </c>
      <c r="B64" s="30" t="s">
        <v>222</v>
      </c>
      <c r="C64" s="89" t="s">
        <v>404</v>
      </c>
      <c r="D64" s="30" t="s">
        <v>224</v>
      </c>
      <c r="E64" s="31" t="s">
        <v>31</v>
      </c>
      <c r="F64" s="30" t="s">
        <v>225</v>
      </c>
      <c r="G64" s="32" t="s">
        <v>226</v>
      </c>
      <c r="H64" s="6" t="s">
        <v>227</v>
      </c>
      <c r="I64" s="90" t="s">
        <v>395</v>
      </c>
      <c r="L64" s="48"/>
    </row>
    <row r="65" spans="1:12" s="9" customFormat="1" x14ac:dyDescent="0.25">
      <c r="A65" s="23"/>
      <c r="B65" s="24">
        <v>74</v>
      </c>
      <c r="C65" t="s">
        <v>242</v>
      </c>
      <c r="D65" t="s">
        <v>41</v>
      </c>
      <c r="E65" t="s">
        <v>150</v>
      </c>
      <c r="F65" s="42">
        <v>6.2499999999999995E-3</v>
      </c>
      <c r="G65" s="48">
        <v>5.7870370370370454E-4</v>
      </c>
      <c r="H65" s="42">
        <v>6.4305555555555548E-3</v>
      </c>
      <c r="I65" s="37">
        <f t="shared" ref="I65:I72" si="3">H65-G65</f>
        <v>5.8518518518518503E-3</v>
      </c>
      <c r="L65" s="48"/>
    </row>
    <row r="66" spans="1:12" x14ac:dyDescent="0.25">
      <c r="A66" s="23"/>
      <c r="B66" s="24">
        <v>71</v>
      </c>
      <c r="C66" t="s">
        <v>207</v>
      </c>
      <c r="D66" t="s">
        <v>41</v>
      </c>
      <c r="E66" t="s">
        <v>15</v>
      </c>
      <c r="F66" s="42">
        <v>6.828703703703704E-3</v>
      </c>
      <c r="G66" s="48">
        <v>0</v>
      </c>
      <c r="H66" s="42">
        <v>6.7187499999999999E-3</v>
      </c>
      <c r="I66" s="37">
        <f t="shared" si="3"/>
        <v>6.7187499999999999E-3</v>
      </c>
      <c r="L66" s="48"/>
    </row>
    <row r="67" spans="1:12" x14ac:dyDescent="0.25">
      <c r="A67" s="23"/>
      <c r="B67" s="24">
        <v>77</v>
      </c>
      <c r="C67" t="s">
        <v>54</v>
      </c>
      <c r="D67" t="s">
        <v>41</v>
      </c>
      <c r="E67" t="s">
        <v>15</v>
      </c>
      <c r="F67" s="42">
        <v>6.0185185185185177E-3</v>
      </c>
      <c r="G67" s="48">
        <v>8.1018518518518635E-4</v>
      </c>
      <c r="H67" s="42">
        <v>6.7199074074074071E-3</v>
      </c>
      <c r="I67" s="37">
        <f t="shared" si="3"/>
        <v>5.9097222222222207E-3</v>
      </c>
      <c r="L67" s="48"/>
    </row>
    <row r="68" spans="1:12" x14ac:dyDescent="0.25">
      <c r="A68" s="23"/>
      <c r="B68" s="24">
        <v>76</v>
      </c>
      <c r="C68" t="s">
        <v>313</v>
      </c>
      <c r="D68" t="s">
        <v>41</v>
      </c>
      <c r="E68" t="s">
        <v>147</v>
      </c>
      <c r="F68" s="42">
        <v>6.0185185185185177E-3</v>
      </c>
      <c r="G68" s="48">
        <v>8.1018518518518635E-4</v>
      </c>
      <c r="H68" s="42">
        <v>6.7280092592592591E-3</v>
      </c>
      <c r="I68" s="37">
        <f t="shared" si="3"/>
        <v>5.9178240740740727E-3</v>
      </c>
      <c r="L68" s="48"/>
    </row>
    <row r="69" spans="1:12" x14ac:dyDescent="0.25">
      <c r="A69" s="23"/>
      <c r="B69" s="24">
        <v>73</v>
      </c>
      <c r="C69" t="s">
        <v>229</v>
      </c>
      <c r="D69" t="s">
        <v>41</v>
      </c>
      <c r="E69" t="s">
        <v>15</v>
      </c>
      <c r="F69" s="42">
        <v>6.4814814814814813E-3</v>
      </c>
      <c r="G69" s="48">
        <v>3.4722222222222272E-4</v>
      </c>
      <c r="H69" s="42">
        <v>6.7395833333333335E-3</v>
      </c>
      <c r="I69" s="37">
        <f t="shared" si="3"/>
        <v>6.3923611111111108E-3</v>
      </c>
      <c r="L69" s="48"/>
    </row>
    <row r="70" spans="1:12" x14ac:dyDescent="0.25">
      <c r="A70" s="23"/>
      <c r="B70" s="24">
        <v>78</v>
      </c>
      <c r="C70" t="s">
        <v>276</v>
      </c>
      <c r="D70" t="s">
        <v>41</v>
      </c>
      <c r="E70" t="s">
        <v>66</v>
      </c>
      <c r="F70" s="42">
        <v>5.6712962962962958E-3</v>
      </c>
      <c r="G70" s="48">
        <v>1.1574074074074082E-3</v>
      </c>
      <c r="H70" s="42">
        <v>6.7615740740740735E-3</v>
      </c>
      <c r="I70" s="37">
        <f t="shared" si="3"/>
        <v>5.6041666666666653E-3</v>
      </c>
      <c r="L70" s="48"/>
    </row>
    <row r="71" spans="1:12" x14ac:dyDescent="0.25">
      <c r="A71" s="23"/>
      <c r="B71" s="24">
        <v>72</v>
      </c>
      <c r="C71" t="s">
        <v>214</v>
      </c>
      <c r="D71" t="s">
        <v>41</v>
      </c>
      <c r="E71" t="s">
        <v>49</v>
      </c>
      <c r="F71" s="42">
        <v>6.7708333333333336E-3</v>
      </c>
      <c r="G71" s="48">
        <v>5.7870370370370454E-5</v>
      </c>
      <c r="H71" s="42">
        <v>6.8090277777777776E-3</v>
      </c>
      <c r="I71" s="37">
        <f t="shared" si="3"/>
        <v>6.7511574074074071E-3</v>
      </c>
      <c r="L71" s="48"/>
    </row>
    <row r="72" spans="1:12" x14ac:dyDescent="0.25">
      <c r="A72" s="23"/>
      <c r="B72" s="24">
        <v>75</v>
      </c>
      <c r="C72" t="s">
        <v>132</v>
      </c>
      <c r="D72" t="s">
        <v>41</v>
      </c>
      <c r="E72" t="s">
        <v>71</v>
      </c>
      <c r="F72" s="42">
        <v>6.1921296296296299E-3</v>
      </c>
      <c r="G72" s="48">
        <v>6.3657407407407413E-4</v>
      </c>
      <c r="H72" s="42">
        <v>6.9907407407407409E-3</v>
      </c>
      <c r="I72" s="37">
        <f t="shared" si="3"/>
        <v>6.3541666666666668E-3</v>
      </c>
      <c r="L72" s="48"/>
    </row>
    <row r="73" spans="1:12" x14ac:dyDescent="0.25">
      <c r="A73" s="23"/>
      <c r="B73" s="24"/>
    </row>
    <row r="74" spans="1:12" ht="15.75" x14ac:dyDescent="0.25">
      <c r="A74" s="23"/>
      <c r="B74" s="24"/>
      <c r="C74" s="80"/>
      <c r="D74" s="81"/>
      <c r="E74" s="80"/>
      <c r="F74" s="42"/>
      <c r="G74" s="48"/>
      <c r="L74" s="48"/>
    </row>
    <row r="75" spans="1:12" x14ac:dyDescent="0.25">
      <c r="A75" s="23"/>
      <c r="B75" s="24"/>
      <c r="C75" s="34"/>
      <c r="D75" s="35"/>
      <c r="E75" s="34"/>
      <c r="F75" s="36"/>
      <c r="G75" s="48"/>
      <c r="L75" s="48"/>
    </row>
    <row r="76" spans="1:12" x14ac:dyDescent="0.25">
      <c r="A76" s="26">
        <v>8.58</v>
      </c>
      <c r="B76" s="24" t="s">
        <v>192</v>
      </c>
      <c r="C76" s="27"/>
      <c r="D76" s="25"/>
      <c r="E76" s="27"/>
      <c r="F76" s="25"/>
      <c r="G76" s="48"/>
      <c r="L76" s="48"/>
    </row>
    <row r="77" spans="1:12" x14ac:dyDescent="0.25">
      <c r="A77" s="29" t="s">
        <v>364</v>
      </c>
      <c r="B77" s="30" t="s">
        <v>222</v>
      </c>
      <c r="C77" s="31"/>
      <c r="D77" s="30" t="s">
        <v>224</v>
      </c>
      <c r="E77" s="31" t="s">
        <v>31</v>
      </c>
      <c r="F77" s="30" t="s">
        <v>225</v>
      </c>
      <c r="G77" s="32" t="s">
        <v>226</v>
      </c>
      <c r="H77" s="6" t="s">
        <v>227</v>
      </c>
      <c r="I77" s="90" t="s">
        <v>395</v>
      </c>
      <c r="L77" s="48"/>
    </row>
    <row r="78" spans="1:12" x14ac:dyDescent="0.25">
      <c r="A78" s="23"/>
      <c r="B78" s="24">
        <v>82</v>
      </c>
      <c r="C78" s="43" t="s">
        <v>182</v>
      </c>
      <c r="D78" s="43" t="s">
        <v>63</v>
      </c>
      <c r="E78" s="43" t="s">
        <v>15</v>
      </c>
      <c r="F78" s="61">
        <v>6.828703703703704E-3</v>
      </c>
      <c r="G78" s="48">
        <v>2.893518518518514E-4</v>
      </c>
      <c r="H78" s="42">
        <v>6.8054398148148154E-3</v>
      </c>
      <c r="I78" s="37">
        <f t="shared" ref="I78:I84" si="4">H78-G78</f>
        <v>6.516087962962964E-3</v>
      </c>
      <c r="L78" s="48"/>
    </row>
    <row r="79" spans="1:12" x14ac:dyDescent="0.25">
      <c r="A79" s="23"/>
      <c r="B79" s="24">
        <v>88</v>
      </c>
      <c r="C79" s="34" t="s">
        <v>379</v>
      </c>
      <c r="D79" s="43" t="s">
        <v>63</v>
      </c>
      <c r="E79" s="43" t="s">
        <v>15</v>
      </c>
      <c r="F79" s="61">
        <v>6.1342592592592594E-3</v>
      </c>
      <c r="G79" s="48">
        <v>9.8379629629629598E-4</v>
      </c>
      <c r="H79" s="42">
        <v>6.9583333333333329E-3</v>
      </c>
      <c r="I79" s="37">
        <f t="shared" si="4"/>
        <v>5.9745370370370369E-3</v>
      </c>
      <c r="L79" s="48"/>
    </row>
    <row r="80" spans="1:12" x14ac:dyDescent="0.25">
      <c r="A80" s="23"/>
      <c r="B80" s="24">
        <v>84</v>
      </c>
      <c r="C80" s="43" t="s">
        <v>309</v>
      </c>
      <c r="D80" s="43" t="s">
        <v>63</v>
      </c>
      <c r="E80" s="43" t="s">
        <v>15</v>
      </c>
      <c r="F80" s="61">
        <v>6.5393518518518517E-3</v>
      </c>
      <c r="G80" s="48">
        <v>5.7870370370370367E-4</v>
      </c>
      <c r="H80" s="42">
        <v>6.9787037037037031E-3</v>
      </c>
      <c r="I80" s="37">
        <f t="shared" si="4"/>
        <v>6.3999999999999994E-3</v>
      </c>
      <c r="L80" s="48"/>
    </row>
    <row r="81" spans="1:12" x14ac:dyDescent="0.25">
      <c r="A81" s="23"/>
      <c r="B81" s="24">
        <v>83</v>
      </c>
      <c r="C81" s="43" t="s">
        <v>163</v>
      </c>
      <c r="D81" s="43" t="s">
        <v>63</v>
      </c>
      <c r="E81" s="43" t="s">
        <v>15</v>
      </c>
      <c r="F81" s="61">
        <v>6.5972222222222222E-3</v>
      </c>
      <c r="G81" s="48">
        <v>5.2083333333333322E-4</v>
      </c>
      <c r="H81" s="42">
        <v>7.0428240740740755E-3</v>
      </c>
      <c r="I81" s="37">
        <f t="shared" si="4"/>
        <v>6.5219907407407423E-3</v>
      </c>
      <c r="L81" s="48"/>
    </row>
    <row r="82" spans="1:12" x14ac:dyDescent="0.25">
      <c r="A82" s="23"/>
      <c r="B82" s="24">
        <v>85</v>
      </c>
      <c r="C82" s="34" t="s">
        <v>405</v>
      </c>
      <c r="D82" s="43" t="s">
        <v>63</v>
      </c>
      <c r="E82" s="43" t="s">
        <v>15</v>
      </c>
      <c r="F82" s="61">
        <v>6.3657407407407404E-3</v>
      </c>
      <c r="G82" s="48">
        <v>7.5231481481481503E-4</v>
      </c>
      <c r="H82" s="42">
        <v>7.0937499999999994E-3</v>
      </c>
      <c r="I82" s="37">
        <f t="shared" si="4"/>
        <v>6.3414351851851843E-3</v>
      </c>
      <c r="L82" s="48"/>
    </row>
    <row r="83" spans="1:12" x14ac:dyDescent="0.25">
      <c r="A83" s="23"/>
      <c r="B83" s="24">
        <v>81</v>
      </c>
      <c r="C83" s="34" t="s">
        <v>391</v>
      </c>
      <c r="D83" s="43" t="s">
        <v>63</v>
      </c>
      <c r="E83" s="43" t="s">
        <v>15</v>
      </c>
      <c r="F83" s="61">
        <v>7.1180555555555554E-3</v>
      </c>
      <c r="G83" s="48">
        <v>0</v>
      </c>
      <c r="H83" s="42">
        <v>7.2152777777777779E-3</v>
      </c>
      <c r="I83" s="37">
        <f t="shared" si="4"/>
        <v>7.2152777777777779E-3</v>
      </c>
      <c r="L83" s="48"/>
    </row>
    <row r="84" spans="1:12" x14ac:dyDescent="0.25">
      <c r="A84" s="23"/>
      <c r="B84" s="24">
        <v>86</v>
      </c>
      <c r="C84" s="43" t="s">
        <v>303</v>
      </c>
      <c r="D84" s="43" t="s">
        <v>63</v>
      </c>
      <c r="E84" s="43" t="s">
        <v>15</v>
      </c>
      <c r="F84" s="61">
        <v>6.3078703703703708E-3</v>
      </c>
      <c r="G84" s="48">
        <v>8.1018518518518462E-4</v>
      </c>
      <c r="H84" s="42">
        <v>7.4924768518518517E-3</v>
      </c>
      <c r="I84" s="37">
        <f t="shared" si="4"/>
        <v>6.6822916666666671E-3</v>
      </c>
      <c r="L84" s="48"/>
    </row>
    <row r="85" spans="1:12" s="9" customFormat="1" x14ac:dyDescent="0.25">
      <c r="A85" s="23"/>
      <c r="B85" s="24">
        <v>87</v>
      </c>
      <c r="C85" s="43" t="s">
        <v>254</v>
      </c>
      <c r="D85" s="43" t="s">
        <v>63</v>
      </c>
      <c r="E85" s="43" t="s">
        <v>15</v>
      </c>
      <c r="F85" s="61">
        <v>6.2500000000000003E-3</v>
      </c>
      <c r="G85" s="48">
        <v>8.6805555555555507E-4</v>
      </c>
      <c r="L85" s="48"/>
    </row>
    <row r="86" spans="1:12" s="9" customFormat="1" x14ac:dyDescent="0.25">
      <c r="A86" s="26">
        <v>9.02</v>
      </c>
      <c r="B86" s="24" t="s">
        <v>192</v>
      </c>
      <c r="C86" s="27"/>
      <c r="D86" s="25"/>
      <c r="E86" s="27"/>
      <c r="F86" s="25"/>
      <c r="G86" s="48"/>
      <c r="H86" s="15"/>
      <c r="I86" s="54"/>
      <c r="L86" s="48"/>
    </row>
    <row r="87" spans="1:12" s="9" customFormat="1" x14ac:dyDescent="0.25">
      <c r="A87" s="29" t="s">
        <v>367</v>
      </c>
      <c r="B87" s="30" t="s">
        <v>222</v>
      </c>
      <c r="C87" s="31" t="s">
        <v>223</v>
      </c>
      <c r="D87" s="30" t="s">
        <v>224</v>
      </c>
      <c r="E87" s="31" t="s">
        <v>31</v>
      </c>
      <c r="F87" s="30" t="s">
        <v>225</v>
      </c>
      <c r="G87" s="32" t="s">
        <v>226</v>
      </c>
      <c r="H87" s="6" t="s">
        <v>227</v>
      </c>
      <c r="I87" s="90" t="s">
        <v>395</v>
      </c>
      <c r="L87" s="48"/>
    </row>
    <row r="88" spans="1:12" s="9" customFormat="1" x14ac:dyDescent="0.25">
      <c r="A88" s="23"/>
      <c r="B88" s="24">
        <v>92</v>
      </c>
      <c r="C88" t="s">
        <v>119</v>
      </c>
      <c r="D88" t="s">
        <v>41</v>
      </c>
      <c r="E88" t="s">
        <v>118</v>
      </c>
      <c r="F88" s="42">
        <v>6.2499999999999995E-3</v>
      </c>
      <c r="G88" s="48">
        <v>3.4722222222222272E-4</v>
      </c>
      <c r="H88" s="42">
        <v>6.556712962962963E-3</v>
      </c>
      <c r="I88" s="37">
        <f t="shared" ref="I88:I94" si="5">H88-G88</f>
        <v>6.2094907407407402E-3</v>
      </c>
      <c r="L88" s="48"/>
    </row>
    <row r="89" spans="1:12" s="9" customFormat="1" x14ac:dyDescent="0.25">
      <c r="A89" s="23"/>
      <c r="B89" s="24">
        <v>96</v>
      </c>
      <c r="C89" t="s">
        <v>312</v>
      </c>
      <c r="D89" t="s">
        <v>41</v>
      </c>
      <c r="E89" t="s">
        <v>118</v>
      </c>
      <c r="F89" s="42">
        <v>5.6134259259259271E-3</v>
      </c>
      <c r="G89" s="48">
        <v>9.8379629629629511E-4</v>
      </c>
      <c r="H89" s="42">
        <v>6.6307870370370366E-3</v>
      </c>
      <c r="I89" s="37">
        <f t="shared" si="5"/>
        <v>5.6469907407407415E-3</v>
      </c>
      <c r="L89" s="48"/>
    </row>
    <row r="90" spans="1:12" s="9" customFormat="1" x14ac:dyDescent="0.25">
      <c r="A90" s="23"/>
      <c r="B90" s="24">
        <v>91</v>
      </c>
      <c r="C90" t="s">
        <v>141</v>
      </c>
      <c r="D90" t="s">
        <v>41</v>
      </c>
      <c r="E90" t="s">
        <v>118</v>
      </c>
      <c r="F90" s="42">
        <v>6.5972222222222222E-3</v>
      </c>
      <c r="G90" s="48">
        <v>0</v>
      </c>
      <c r="H90" s="42">
        <v>6.6445601851851848E-3</v>
      </c>
      <c r="I90" s="37">
        <f t="shared" si="5"/>
        <v>6.6445601851851848E-3</v>
      </c>
      <c r="L90" s="48"/>
    </row>
    <row r="91" spans="1:12" s="9" customFormat="1" x14ac:dyDescent="0.25">
      <c r="A91" s="23"/>
      <c r="B91" s="24">
        <v>95</v>
      </c>
      <c r="C91" t="s">
        <v>135</v>
      </c>
      <c r="D91" t="s">
        <v>41</v>
      </c>
      <c r="E91" t="s">
        <v>134</v>
      </c>
      <c r="F91" s="42">
        <v>5.8449074074074072E-3</v>
      </c>
      <c r="G91" s="48">
        <v>7.5231481481481503E-4</v>
      </c>
      <c r="H91" s="42">
        <v>6.6548611111111114E-3</v>
      </c>
      <c r="I91" s="37">
        <f t="shared" si="5"/>
        <v>5.9025462962962964E-3</v>
      </c>
      <c r="L91" s="48"/>
    </row>
    <row r="92" spans="1:12" s="9" customFormat="1" x14ac:dyDescent="0.25">
      <c r="A92" s="23"/>
      <c r="B92" s="24">
        <v>97</v>
      </c>
      <c r="C92" t="s">
        <v>233</v>
      </c>
      <c r="D92" t="s">
        <v>41</v>
      </c>
      <c r="E92" t="s">
        <v>121</v>
      </c>
      <c r="F92" s="42">
        <v>5.5555555555555558E-3</v>
      </c>
      <c r="G92" s="48">
        <v>1.0416666666666664E-3</v>
      </c>
      <c r="H92" s="42">
        <v>6.6724537037037039E-3</v>
      </c>
      <c r="I92" s="37">
        <f t="shared" si="5"/>
        <v>5.6307870370370374E-3</v>
      </c>
      <c r="L92" s="48"/>
    </row>
    <row r="93" spans="1:12" s="9" customFormat="1" x14ac:dyDescent="0.25">
      <c r="A93" s="23"/>
      <c r="B93" s="24">
        <v>94</v>
      </c>
      <c r="C93" t="s">
        <v>204</v>
      </c>
      <c r="D93" t="s">
        <v>41</v>
      </c>
      <c r="E93" t="s">
        <v>118</v>
      </c>
      <c r="F93" s="42">
        <v>6.0185185185185177E-3</v>
      </c>
      <c r="G93" s="48">
        <v>5.7870370370370454E-4</v>
      </c>
      <c r="H93" s="42">
        <v>6.7557870370370367E-3</v>
      </c>
      <c r="I93" s="37">
        <f t="shared" si="5"/>
        <v>6.1770833333333322E-3</v>
      </c>
      <c r="L93" s="48"/>
    </row>
    <row r="94" spans="1:12" s="9" customFormat="1" x14ac:dyDescent="0.25">
      <c r="A94" s="23"/>
      <c r="B94" s="24">
        <v>93</v>
      </c>
      <c r="C94" t="s">
        <v>297</v>
      </c>
      <c r="D94" t="s">
        <v>41</v>
      </c>
      <c r="E94" t="s">
        <v>298</v>
      </c>
      <c r="F94" s="42">
        <v>6.2499999999999995E-3</v>
      </c>
      <c r="G94" s="48">
        <v>3.4722222222222272E-4</v>
      </c>
      <c r="H94" s="42">
        <v>6.79050925925926E-3</v>
      </c>
      <c r="I94" s="37">
        <f t="shared" si="5"/>
        <v>6.4432870370370373E-3</v>
      </c>
      <c r="L94" s="48"/>
    </row>
    <row r="95" spans="1:12" s="9" customFormat="1" ht="15.75" x14ac:dyDescent="0.25">
      <c r="A95"/>
      <c r="B95" s="24"/>
      <c r="C95" s="80"/>
      <c r="D95" s="81"/>
      <c r="E95" s="80"/>
      <c r="F95" s="42"/>
      <c r="G95" s="48"/>
      <c r="L95" s="48"/>
    </row>
    <row r="96" spans="1:12" s="9" customFormat="1" ht="15.75" x14ac:dyDescent="0.25">
      <c r="A96"/>
      <c r="B96"/>
      <c r="C96" s="80"/>
      <c r="D96" s="81"/>
      <c r="E96" s="80"/>
      <c r="F96" s="42"/>
    </row>
    <row r="97" spans="1:12" s="9" customFormat="1" x14ac:dyDescent="0.25">
      <c r="A97" s="26">
        <v>9.06</v>
      </c>
      <c r="B97" s="24" t="s">
        <v>192</v>
      </c>
      <c r="C97" s="20"/>
      <c r="D97" s="25"/>
      <c r="E97" s="27"/>
      <c r="F97" s="25"/>
      <c r="G97" s="48"/>
      <c r="L97" s="48"/>
    </row>
    <row r="98" spans="1:12" s="9" customFormat="1" x14ac:dyDescent="0.25">
      <c r="A98" s="29" t="s">
        <v>369</v>
      </c>
      <c r="B98" s="30" t="s">
        <v>222</v>
      </c>
      <c r="C98" s="31" t="s">
        <v>406</v>
      </c>
      <c r="D98" s="30" t="s">
        <v>224</v>
      </c>
      <c r="E98" s="31" t="s">
        <v>31</v>
      </c>
      <c r="F98" s="30" t="s">
        <v>225</v>
      </c>
      <c r="G98" s="32" t="s">
        <v>226</v>
      </c>
      <c r="H98" s="6" t="s">
        <v>227</v>
      </c>
      <c r="I98" s="90" t="s">
        <v>395</v>
      </c>
      <c r="L98" s="48"/>
    </row>
    <row r="99" spans="1:12" s="9" customFormat="1" x14ac:dyDescent="0.25">
      <c r="A99" s="23"/>
      <c r="B99" s="24">
        <v>103</v>
      </c>
      <c r="C99" t="s">
        <v>290</v>
      </c>
      <c r="D99" t="s">
        <v>41</v>
      </c>
      <c r="E99" t="s">
        <v>87</v>
      </c>
      <c r="F99" s="42">
        <v>6.2499999999999995E-3</v>
      </c>
      <c r="G99" s="48">
        <v>3.4722222222222272E-4</v>
      </c>
      <c r="H99" s="42">
        <v>6.4940972222222214E-3</v>
      </c>
      <c r="I99" s="37">
        <f t="shared" ref="I99:I106" si="6">H99-G99</f>
        <v>6.1468749999999987E-3</v>
      </c>
      <c r="L99" s="48"/>
    </row>
    <row r="100" spans="1:12" s="9" customFormat="1" x14ac:dyDescent="0.25">
      <c r="A100" s="23"/>
      <c r="B100" s="24">
        <v>101</v>
      </c>
      <c r="C100" t="s">
        <v>287</v>
      </c>
      <c r="D100" t="s">
        <v>41</v>
      </c>
      <c r="E100" t="s">
        <v>49</v>
      </c>
      <c r="F100" s="42">
        <v>6.5972222222222222E-3</v>
      </c>
      <c r="G100" s="48">
        <v>0</v>
      </c>
      <c r="H100" s="42">
        <v>6.5752314814814814E-3</v>
      </c>
      <c r="I100" s="37">
        <f t="shared" si="6"/>
        <v>6.5752314814814814E-3</v>
      </c>
      <c r="L100" s="48"/>
    </row>
    <row r="101" spans="1:12" s="9" customFormat="1" x14ac:dyDescent="0.25">
      <c r="A101" s="23"/>
      <c r="B101" s="24">
        <v>108</v>
      </c>
      <c r="C101" t="s">
        <v>50</v>
      </c>
      <c r="D101" t="s">
        <v>41</v>
      </c>
      <c r="E101" t="s">
        <v>49</v>
      </c>
      <c r="F101" s="42">
        <v>5.3240740740740748E-3</v>
      </c>
      <c r="G101" s="48">
        <v>1.2731481481481474E-3</v>
      </c>
      <c r="H101" s="42">
        <v>6.6028935185185184E-3</v>
      </c>
      <c r="I101" s="37">
        <f t="shared" si="6"/>
        <v>5.329745370370371E-3</v>
      </c>
      <c r="L101" s="48"/>
    </row>
    <row r="102" spans="1:12" s="9" customFormat="1" x14ac:dyDescent="0.25">
      <c r="A102" s="23"/>
      <c r="B102" s="24">
        <v>105</v>
      </c>
      <c r="C102" t="s">
        <v>284</v>
      </c>
      <c r="D102" t="s">
        <v>41</v>
      </c>
      <c r="E102" t="s">
        <v>87</v>
      </c>
      <c r="F102" s="42">
        <v>6.0185185185185177E-3</v>
      </c>
      <c r="G102" s="48">
        <v>5.7870370370370454E-4</v>
      </c>
      <c r="H102" s="42">
        <v>6.6537037037037033E-3</v>
      </c>
      <c r="I102" s="37">
        <f t="shared" si="6"/>
        <v>6.0749999999999988E-3</v>
      </c>
      <c r="L102" s="48"/>
    </row>
    <row r="103" spans="1:12" s="9" customFormat="1" x14ac:dyDescent="0.25">
      <c r="A103" s="23"/>
      <c r="B103" s="24">
        <v>102</v>
      </c>
      <c r="C103" t="s">
        <v>262</v>
      </c>
      <c r="D103" t="s">
        <v>41</v>
      </c>
      <c r="E103" t="s">
        <v>49</v>
      </c>
      <c r="F103" s="42">
        <v>6.4814814814814813E-3</v>
      </c>
      <c r="G103" s="48">
        <v>1.1574074074074091E-4</v>
      </c>
      <c r="H103" s="42">
        <v>6.7437499999999997E-3</v>
      </c>
      <c r="I103" s="37">
        <f t="shared" si="6"/>
        <v>6.6280092592592588E-3</v>
      </c>
      <c r="L103" s="48"/>
    </row>
    <row r="104" spans="1:12" s="9" customFormat="1" x14ac:dyDescent="0.25">
      <c r="A104" s="23"/>
      <c r="B104" s="24">
        <v>107</v>
      </c>
      <c r="C104" t="s">
        <v>385</v>
      </c>
      <c r="D104" t="s">
        <v>41</v>
      </c>
      <c r="E104" t="s">
        <v>87</v>
      </c>
      <c r="F104" s="42">
        <v>5.7870370370370376E-3</v>
      </c>
      <c r="G104" s="48">
        <v>8.1018518518518462E-4</v>
      </c>
      <c r="H104" s="42">
        <v>6.7708333333333336E-3</v>
      </c>
      <c r="I104" s="37">
        <f t="shared" si="6"/>
        <v>5.9606481481481489E-3</v>
      </c>
      <c r="L104" s="48"/>
    </row>
    <row r="105" spans="1:12" s="9" customFormat="1" x14ac:dyDescent="0.25">
      <c r="A105" s="23"/>
      <c r="B105" s="24">
        <v>106</v>
      </c>
      <c r="C105" t="s">
        <v>88</v>
      </c>
      <c r="D105" t="s">
        <v>41</v>
      </c>
      <c r="E105" t="s">
        <v>87</v>
      </c>
      <c r="F105" s="42">
        <v>6.0185185185185177E-3</v>
      </c>
      <c r="G105" s="48">
        <v>5.7870370370370454E-4</v>
      </c>
      <c r="H105" s="42">
        <v>6.7771990740740744E-3</v>
      </c>
      <c r="I105" s="37">
        <f t="shared" si="6"/>
        <v>6.1984953703703698E-3</v>
      </c>
      <c r="L105" s="48"/>
    </row>
    <row r="106" spans="1:12" s="9" customFormat="1" x14ac:dyDescent="0.25">
      <c r="A106" s="23"/>
      <c r="B106" s="24">
        <v>104</v>
      </c>
      <c r="C106" t="s">
        <v>260</v>
      </c>
      <c r="D106" t="s">
        <v>41</v>
      </c>
      <c r="E106" t="s">
        <v>49</v>
      </c>
      <c r="F106" s="42">
        <v>6.0185185185185177E-3</v>
      </c>
      <c r="G106" s="48">
        <v>5.7870370370370454E-4</v>
      </c>
      <c r="H106" s="42">
        <v>7.3182870370370372E-3</v>
      </c>
      <c r="I106" s="37">
        <f t="shared" si="6"/>
        <v>6.7395833333333327E-3</v>
      </c>
      <c r="L106" s="48"/>
    </row>
    <row r="107" spans="1:12" s="9" customFormat="1" ht="15.75" x14ac:dyDescent="0.25">
      <c r="A107" s="23"/>
      <c r="B107" s="24"/>
      <c r="C107" s="80"/>
      <c r="D107" s="81"/>
      <c r="E107" s="80"/>
      <c r="F107" s="42"/>
      <c r="G107" s="48"/>
      <c r="L107" s="48"/>
    </row>
    <row r="108" spans="1:12" s="9" customFormat="1" x14ac:dyDescent="0.25">
      <c r="A108" s="26">
        <v>9.1</v>
      </c>
      <c r="B108" s="24" t="s">
        <v>192</v>
      </c>
      <c r="C108" s="27"/>
      <c r="D108" s="25"/>
      <c r="E108" s="27"/>
      <c r="F108" s="25"/>
      <c r="G108" s="48"/>
      <c r="L108" s="48"/>
    </row>
    <row r="109" spans="1:12" s="9" customFormat="1" x14ac:dyDescent="0.25">
      <c r="A109" s="29" t="s">
        <v>370</v>
      </c>
      <c r="B109" s="30" t="s">
        <v>222</v>
      </c>
      <c r="C109" s="31" t="s">
        <v>407</v>
      </c>
      <c r="D109" s="30" t="s">
        <v>224</v>
      </c>
      <c r="E109" s="31" t="s">
        <v>31</v>
      </c>
      <c r="F109" s="30" t="s">
        <v>225</v>
      </c>
      <c r="G109" s="32" t="s">
        <v>226</v>
      </c>
      <c r="H109" s="6" t="s">
        <v>227</v>
      </c>
      <c r="I109" s="90" t="s">
        <v>395</v>
      </c>
      <c r="L109" s="48"/>
    </row>
    <row r="110" spans="1:12" s="9" customFormat="1" x14ac:dyDescent="0.25">
      <c r="A110" s="23"/>
      <c r="B110" s="24">
        <v>117</v>
      </c>
      <c r="C110" t="s">
        <v>109</v>
      </c>
      <c r="D110" t="s">
        <v>41</v>
      </c>
      <c r="E110" t="s">
        <v>15</v>
      </c>
      <c r="F110" s="42">
        <v>5.6134259259259271E-3</v>
      </c>
      <c r="G110" s="48">
        <v>1.6782407407407388E-3</v>
      </c>
      <c r="H110" s="42">
        <v>7.5057870370370374E-3</v>
      </c>
      <c r="I110" s="37">
        <f t="shared" ref="I110:I116" si="7">H110-G110</f>
        <v>5.8275462962962985E-3</v>
      </c>
      <c r="L110" s="38"/>
    </row>
    <row r="111" spans="1:12" s="9" customFormat="1" x14ac:dyDescent="0.25">
      <c r="A111" s="23"/>
      <c r="B111" s="24">
        <v>112</v>
      </c>
      <c r="C111" t="s">
        <v>153</v>
      </c>
      <c r="D111" t="s">
        <v>41</v>
      </c>
      <c r="E111" t="s">
        <v>15</v>
      </c>
      <c r="F111" s="42">
        <v>6.4236111111111117E-3</v>
      </c>
      <c r="G111" s="48">
        <v>8.6805555555555421E-4</v>
      </c>
      <c r="H111" s="42">
        <v>7.5312500000000006E-3</v>
      </c>
      <c r="I111" s="37">
        <f t="shared" si="7"/>
        <v>6.6631944444444464E-3</v>
      </c>
      <c r="L111" s="48"/>
    </row>
    <row r="112" spans="1:12" s="9" customFormat="1" x14ac:dyDescent="0.25">
      <c r="A112" s="23"/>
      <c r="B112" s="24">
        <v>113</v>
      </c>
      <c r="C112" t="s">
        <v>316</v>
      </c>
      <c r="D112" t="s">
        <v>41</v>
      </c>
      <c r="E112" t="s">
        <v>15</v>
      </c>
      <c r="F112" s="42">
        <v>5.9027777777777776E-3</v>
      </c>
      <c r="G112" s="48">
        <v>1.3888888888888883E-3</v>
      </c>
      <c r="H112" s="42">
        <v>7.5787037037037047E-3</v>
      </c>
      <c r="I112" s="37">
        <f t="shared" si="7"/>
        <v>6.1898148148148164E-3</v>
      </c>
      <c r="L112" s="48"/>
    </row>
    <row r="113" spans="1:12" s="9" customFormat="1" x14ac:dyDescent="0.25">
      <c r="A113" s="23"/>
      <c r="B113" s="24">
        <v>115</v>
      </c>
      <c r="C113" t="s">
        <v>161</v>
      </c>
      <c r="D113" t="s">
        <v>41</v>
      </c>
      <c r="E113" t="s">
        <v>15</v>
      </c>
      <c r="F113" s="42">
        <v>5.7870370370370376E-3</v>
      </c>
      <c r="G113" s="48">
        <v>1.5046296296296283E-3</v>
      </c>
      <c r="H113" s="42">
        <v>7.6400462962962967E-3</v>
      </c>
      <c r="I113" s="37">
        <f t="shared" si="7"/>
        <v>6.1354166666666684E-3</v>
      </c>
      <c r="L113" s="48"/>
    </row>
    <row r="114" spans="1:12" s="9" customFormat="1" x14ac:dyDescent="0.25">
      <c r="A114" s="23"/>
      <c r="B114" s="24">
        <v>116</v>
      </c>
      <c r="C114" t="s">
        <v>83</v>
      </c>
      <c r="D114" t="s">
        <v>41</v>
      </c>
      <c r="E114" t="s">
        <v>15</v>
      </c>
      <c r="F114" s="42">
        <v>5.7870370370370376E-3</v>
      </c>
      <c r="G114" s="48">
        <v>1.5046296296296283E-3</v>
      </c>
      <c r="H114" s="42">
        <v>7.7465277777777767E-3</v>
      </c>
      <c r="I114" s="37">
        <f t="shared" si="7"/>
        <v>6.2418981481481483E-3</v>
      </c>
      <c r="L114" s="48"/>
    </row>
    <row r="115" spans="1:12" s="9" customFormat="1" x14ac:dyDescent="0.25">
      <c r="A115" s="23"/>
      <c r="B115" s="24">
        <v>114</v>
      </c>
      <c r="C115" t="s">
        <v>408</v>
      </c>
      <c r="D115" t="s">
        <v>41</v>
      </c>
      <c r="E115" t="s">
        <v>15</v>
      </c>
      <c r="F115" s="42">
        <v>5.8449074074074072E-3</v>
      </c>
      <c r="G115" s="48">
        <v>1.4467592592592587E-3</v>
      </c>
      <c r="H115" s="42">
        <v>8.1180555555555554E-3</v>
      </c>
      <c r="I115" s="37">
        <f t="shared" si="7"/>
        <v>6.6712962962962967E-3</v>
      </c>
      <c r="L115" s="48"/>
    </row>
    <row r="116" spans="1:12" s="9" customFormat="1" x14ac:dyDescent="0.25">
      <c r="A116" s="23"/>
      <c r="B116" s="24">
        <v>111</v>
      </c>
      <c r="C116" t="s">
        <v>165</v>
      </c>
      <c r="D116" t="s">
        <v>41</v>
      </c>
      <c r="E116" t="s">
        <v>15</v>
      </c>
      <c r="F116" s="42">
        <v>7.2916666666666659E-3</v>
      </c>
      <c r="G116" s="38">
        <v>0</v>
      </c>
      <c r="H116" s="42">
        <v>8.2812500000000004E-3</v>
      </c>
      <c r="I116" s="37">
        <f t="shared" si="7"/>
        <v>8.2812500000000004E-3</v>
      </c>
      <c r="L116" s="48"/>
    </row>
    <row r="117" spans="1:12" s="9" customFormat="1" ht="15.75" x14ac:dyDescent="0.25">
      <c r="A117" s="23"/>
      <c r="B117" s="24"/>
      <c r="C117" s="80"/>
      <c r="D117" s="81"/>
      <c r="E117" s="80"/>
      <c r="F117" s="42"/>
      <c r="G117" s="48"/>
      <c r="L117" s="48"/>
    </row>
    <row r="118" spans="1:12" s="9" customFormat="1" ht="15.75" x14ac:dyDescent="0.25">
      <c r="A118" s="23"/>
      <c r="B118" s="24"/>
      <c r="C118" s="80"/>
      <c r="D118" s="81"/>
      <c r="E118" s="80"/>
      <c r="F118" s="42"/>
      <c r="G118" s="48"/>
      <c r="L118" s="48"/>
    </row>
    <row r="119" spans="1:12" s="9" customFormat="1" x14ac:dyDescent="0.25">
      <c r="A119" s="26">
        <v>9.14</v>
      </c>
      <c r="B119" s="24" t="s">
        <v>192</v>
      </c>
      <c r="C119" s="27"/>
      <c r="D119" s="25"/>
      <c r="E119" s="27"/>
      <c r="F119" s="25"/>
      <c r="G119" s="48"/>
      <c r="L119" s="48"/>
    </row>
    <row r="120" spans="1:12" s="9" customFormat="1" x14ac:dyDescent="0.25">
      <c r="A120" s="29" t="s">
        <v>371</v>
      </c>
      <c r="B120" s="30" t="s">
        <v>222</v>
      </c>
      <c r="C120" s="31" t="s">
        <v>223</v>
      </c>
      <c r="D120" s="30" t="s">
        <v>224</v>
      </c>
      <c r="E120" s="31" t="s">
        <v>31</v>
      </c>
      <c r="F120" s="30" t="s">
        <v>225</v>
      </c>
      <c r="G120" s="32" t="s">
        <v>226</v>
      </c>
      <c r="H120" s="6" t="s">
        <v>227</v>
      </c>
      <c r="I120" s="90" t="s">
        <v>395</v>
      </c>
      <c r="L120" s="48"/>
    </row>
    <row r="121" spans="1:12" s="9" customFormat="1" x14ac:dyDescent="0.25">
      <c r="A121" s="23"/>
      <c r="B121" s="24">
        <v>123</v>
      </c>
      <c r="C121" t="s">
        <v>199</v>
      </c>
      <c r="D121" t="s">
        <v>41</v>
      </c>
      <c r="E121" t="s">
        <v>175</v>
      </c>
      <c r="F121" s="42">
        <v>6.1342592592592594E-3</v>
      </c>
      <c r="G121" s="48">
        <v>2.8935185185185227E-4</v>
      </c>
      <c r="H121" s="42">
        <v>6.5613425925925934E-3</v>
      </c>
      <c r="I121" s="37">
        <f t="shared" ref="I121:I127" si="8">H121-G121</f>
        <v>6.2719907407407412E-3</v>
      </c>
      <c r="L121" s="48"/>
    </row>
    <row r="122" spans="1:12" s="9" customFormat="1" x14ac:dyDescent="0.25">
      <c r="A122" s="23"/>
      <c r="B122" s="24">
        <v>122</v>
      </c>
      <c r="C122" t="s">
        <v>381</v>
      </c>
      <c r="D122" t="s">
        <v>41</v>
      </c>
      <c r="E122" t="s">
        <v>121</v>
      </c>
      <c r="F122" s="42">
        <v>6.3657407407407404E-3</v>
      </c>
      <c r="G122" s="48">
        <v>5.7870370370371321E-5</v>
      </c>
      <c r="H122" s="42">
        <v>6.6215277777777783E-3</v>
      </c>
      <c r="I122" s="37">
        <f t="shared" si="8"/>
        <v>6.5636574074074069E-3</v>
      </c>
      <c r="L122" s="48"/>
    </row>
    <row r="123" spans="1:12" s="9" customFormat="1" x14ac:dyDescent="0.25">
      <c r="A123" s="23"/>
      <c r="B123" s="24">
        <v>128</v>
      </c>
      <c r="C123" t="s">
        <v>292</v>
      </c>
      <c r="D123" t="s">
        <v>41</v>
      </c>
      <c r="E123" t="s">
        <v>121</v>
      </c>
      <c r="F123" s="42">
        <v>5.4398148148148149E-3</v>
      </c>
      <c r="G123" s="48">
        <v>9.8379629629629685E-4</v>
      </c>
      <c r="H123" s="42">
        <v>6.665509259259259E-3</v>
      </c>
      <c r="I123" s="37">
        <f t="shared" si="8"/>
        <v>5.6817129629629622E-3</v>
      </c>
      <c r="L123" s="48"/>
    </row>
    <row r="124" spans="1:12" s="9" customFormat="1" x14ac:dyDescent="0.25">
      <c r="A124" s="23"/>
      <c r="B124" s="24">
        <v>125</v>
      </c>
      <c r="C124" t="s">
        <v>76</v>
      </c>
      <c r="D124" t="s">
        <v>41</v>
      </c>
      <c r="E124" t="s">
        <v>71</v>
      </c>
      <c r="F124" s="42">
        <v>5.8449074074074072E-3</v>
      </c>
      <c r="G124" s="48">
        <v>5.7870370370370454E-4</v>
      </c>
      <c r="H124" s="42">
        <v>6.7465277777777775E-3</v>
      </c>
      <c r="I124" s="37">
        <f t="shared" si="8"/>
        <v>6.167824074074073E-3</v>
      </c>
      <c r="L124" s="48"/>
    </row>
    <row r="125" spans="1:12" s="9" customFormat="1" x14ac:dyDescent="0.25">
      <c r="A125" s="23"/>
      <c r="B125" s="24">
        <v>127</v>
      </c>
      <c r="C125" t="s">
        <v>72</v>
      </c>
      <c r="D125" t="s">
        <v>41</v>
      </c>
      <c r="E125" t="s">
        <v>71</v>
      </c>
      <c r="F125" s="42">
        <v>5.6712962962962958E-3</v>
      </c>
      <c r="G125" s="48">
        <v>7.523148148148159E-4</v>
      </c>
      <c r="H125" s="42">
        <v>6.8321759259259256E-3</v>
      </c>
      <c r="I125" s="37">
        <f t="shared" si="8"/>
        <v>6.0798611111111097E-3</v>
      </c>
      <c r="L125" s="48"/>
    </row>
    <row r="126" spans="1:12" s="9" customFormat="1" x14ac:dyDescent="0.25">
      <c r="A126" s="23"/>
      <c r="B126" s="24">
        <v>126</v>
      </c>
      <c r="C126" t="s">
        <v>277</v>
      </c>
      <c r="D126" t="s">
        <v>41</v>
      </c>
      <c r="E126" t="s">
        <v>150</v>
      </c>
      <c r="F126" s="42">
        <v>5.7870370370370376E-3</v>
      </c>
      <c r="G126" s="48">
        <v>6.3657407407407413E-4</v>
      </c>
      <c r="H126" s="42">
        <v>6.8748842592592585E-3</v>
      </c>
      <c r="I126" s="37">
        <f t="shared" si="8"/>
        <v>6.2383101851851844E-3</v>
      </c>
      <c r="L126" s="48"/>
    </row>
    <row r="127" spans="1:12" s="9" customFormat="1" x14ac:dyDescent="0.25">
      <c r="A127" s="23"/>
      <c r="B127" s="24">
        <v>121</v>
      </c>
      <c r="C127" t="s">
        <v>171</v>
      </c>
      <c r="D127" t="s">
        <v>41</v>
      </c>
      <c r="E127" t="s">
        <v>170</v>
      </c>
      <c r="F127" s="42">
        <v>6.4236111111111117E-3</v>
      </c>
      <c r="G127" s="48">
        <v>0</v>
      </c>
      <c r="H127" s="42">
        <v>7.0173611111111122E-3</v>
      </c>
      <c r="I127" s="37">
        <f t="shared" si="8"/>
        <v>7.0173611111111122E-3</v>
      </c>
      <c r="L127" s="48"/>
    </row>
    <row r="128" spans="1:12" s="9" customFormat="1" x14ac:dyDescent="0.25">
      <c r="A128"/>
      <c r="B128" s="24">
        <v>124</v>
      </c>
      <c r="C128" t="s">
        <v>114</v>
      </c>
      <c r="D128" t="s">
        <v>41</v>
      </c>
      <c r="E128" t="s">
        <v>113</v>
      </c>
      <c r="F128" s="42">
        <v>6.076388888888889E-3</v>
      </c>
      <c r="G128" s="48">
        <v>3.4722222222222272E-4</v>
      </c>
      <c r="L128" s="48"/>
    </row>
    <row r="129" spans="1:12" s="9" customFormat="1" ht="15.75" x14ac:dyDescent="0.25">
      <c r="A129"/>
      <c r="B129" s="24"/>
      <c r="C129" s="80"/>
      <c r="D129" s="81"/>
      <c r="E129" s="80"/>
      <c r="F129" s="42"/>
      <c r="G129" s="48"/>
      <c r="L129" s="48"/>
    </row>
    <row r="130" spans="1:12" s="9" customFormat="1" x14ac:dyDescent="0.25">
      <c r="A130" s="26">
        <v>9.18</v>
      </c>
      <c r="B130" s="24" t="s">
        <v>192</v>
      </c>
      <c r="C130" s="27"/>
      <c r="D130" s="25"/>
      <c r="E130" s="27"/>
      <c r="F130" s="25"/>
      <c r="G130" s="48"/>
      <c r="L130" s="48"/>
    </row>
    <row r="131" spans="1:12" s="9" customFormat="1" x14ac:dyDescent="0.25">
      <c r="A131" s="29" t="s">
        <v>373</v>
      </c>
      <c r="B131" s="30" t="s">
        <v>222</v>
      </c>
      <c r="C131" s="31" t="s">
        <v>409</v>
      </c>
      <c r="D131" s="30" t="s">
        <v>224</v>
      </c>
      <c r="E131" s="31" t="s">
        <v>31</v>
      </c>
      <c r="F131" s="30" t="s">
        <v>225</v>
      </c>
      <c r="G131" s="32" t="s">
        <v>226</v>
      </c>
      <c r="H131" s="6" t="s">
        <v>227</v>
      </c>
      <c r="I131" s="90" t="s">
        <v>395</v>
      </c>
      <c r="L131" s="48"/>
    </row>
    <row r="132" spans="1:12" s="9" customFormat="1" x14ac:dyDescent="0.25">
      <c r="A132" s="23"/>
      <c r="B132" s="24">
        <v>133</v>
      </c>
      <c r="C132" t="s">
        <v>390</v>
      </c>
      <c r="D132" t="s">
        <v>41</v>
      </c>
      <c r="E132" t="s">
        <v>15</v>
      </c>
      <c r="F132" s="42">
        <v>5.4976851851851853E-3</v>
      </c>
      <c r="G132" s="48">
        <v>5.2083333333333235E-4</v>
      </c>
      <c r="H132" s="42">
        <v>6.2314814814814811E-3</v>
      </c>
      <c r="I132" s="37">
        <f>H132-G132</f>
        <v>5.7106481481481487E-3</v>
      </c>
      <c r="L132" s="48"/>
    </row>
    <row r="133" spans="1:12" s="9" customFormat="1" x14ac:dyDescent="0.25">
      <c r="A133" s="23"/>
      <c r="B133" s="24">
        <v>137</v>
      </c>
      <c r="C133" t="s">
        <v>410</v>
      </c>
      <c r="D133" t="s">
        <v>41</v>
      </c>
      <c r="E133" t="s">
        <v>15</v>
      </c>
      <c r="F133" s="42">
        <v>5.208333333333333E-3</v>
      </c>
      <c r="G133" s="48">
        <v>8.1018518518518462E-4</v>
      </c>
      <c r="H133" s="42">
        <v>6.2928240740740748E-3</v>
      </c>
      <c r="I133" s="37">
        <f>H133-G133</f>
        <v>5.4826388888888902E-3</v>
      </c>
      <c r="L133" s="48"/>
    </row>
    <row r="134" spans="1:12" s="9" customFormat="1" x14ac:dyDescent="0.25">
      <c r="A134" s="23"/>
      <c r="B134" s="24">
        <v>136</v>
      </c>
      <c r="C134" t="s">
        <v>411</v>
      </c>
      <c r="D134" t="s">
        <v>41</v>
      </c>
      <c r="E134" t="s">
        <v>15</v>
      </c>
      <c r="F134" s="42">
        <v>5.2662037037037035E-3</v>
      </c>
      <c r="G134" s="48">
        <v>7.5231481481481417E-4</v>
      </c>
      <c r="H134" s="42">
        <v>6.3344907407407404E-3</v>
      </c>
      <c r="I134" s="37">
        <f>H134-G134</f>
        <v>5.5821759259259262E-3</v>
      </c>
      <c r="L134" s="48"/>
    </row>
    <row r="135" spans="1:12" s="9" customFormat="1" x14ac:dyDescent="0.25">
      <c r="A135" s="23"/>
      <c r="B135" s="24">
        <v>132</v>
      </c>
      <c r="C135" t="s">
        <v>101</v>
      </c>
      <c r="D135" t="s">
        <v>41</v>
      </c>
      <c r="E135" t="s">
        <v>15</v>
      </c>
      <c r="F135" s="42">
        <v>5.4976851851851853E-3</v>
      </c>
      <c r="G135" s="48">
        <v>5.2083333333333235E-4</v>
      </c>
      <c r="H135" s="42">
        <v>6.3425925925925915E-3</v>
      </c>
      <c r="I135" s="37">
        <f>H135-G135</f>
        <v>5.8217592592592592E-3</v>
      </c>
      <c r="L135" s="48"/>
    </row>
    <row r="136" spans="1:12" s="9" customFormat="1" x14ac:dyDescent="0.25">
      <c r="A136" s="23"/>
      <c r="B136" s="24">
        <v>134</v>
      </c>
      <c r="C136" t="s">
        <v>412</v>
      </c>
      <c r="D136" t="s">
        <v>41</v>
      </c>
      <c r="E136" t="s">
        <v>15</v>
      </c>
      <c r="F136" s="42">
        <v>5.3819444444444453E-3</v>
      </c>
      <c r="G136" s="48">
        <v>6.3657407407407239E-4</v>
      </c>
      <c r="H136" s="42">
        <v>6.3599537037037036E-3</v>
      </c>
      <c r="I136" s="37">
        <f>H136-G136</f>
        <v>5.7233796296296312E-3</v>
      </c>
      <c r="L136" s="48"/>
    </row>
    <row r="137" spans="1:12" s="9" customFormat="1" x14ac:dyDescent="0.25">
      <c r="A137" s="23"/>
      <c r="B137" s="24">
        <v>131</v>
      </c>
      <c r="C137" t="s">
        <v>230</v>
      </c>
      <c r="D137" t="s">
        <v>41</v>
      </c>
      <c r="E137" t="s">
        <v>15</v>
      </c>
      <c r="F137" s="42">
        <v>6.0185185185185177E-3</v>
      </c>
      <c r="G137" s="48">
        <v>0</v>
      </c>
      <c r="L137" s="48"/>
    </row>
    <row r="138" spans="1:12" s="9" customFormat="1" x14ac:dyDescent="0.25">
      <c r="A138" s="23"/>
      <c r="B138" s="24">
        <v>135</v>
      </c>
      <c r="C138" t="s">
        <v>413</v>
      </c>
      <c r="D138" t="s">
        <v>41</v>
      </c>
      <c r="E138" t="s">
        <v>15</v>
      </c>
      <c r="F138" s="42">
        <v>5.3240740740740748E-3</v>
      </c>
      <c r="G138" s="48">
        <v>6.9444444444444284E-4</v>
      </c>
      <c r="L138" s="48"/>
    </row>
    <row r="139" spans="1:12" s="9" customFormat="1" ht="15.75" x14ac:dyDescent="0.25">
      <c r="A139" s="23"/>
      <c r="B139" s="24"/>
      <c r="C139" s="80"/>
      <c r="D139" s="81"/>
      <c r="E139" s="80"/>
      <c r="F139" s="42"/>
      <c r="G139" s="48"/>
      <c r="L139" s="48"/>
    </row>
    <row r="140" spans="1:12" s="9" customFormat="1" x14ac:dyDescent="0.25">
      <c r="A140" s="26">
        <v>9.2200000000000006</v>
      </c>
      <c r="B140" s="24" t="s">
        <v>192</v>
      </c>
      <c r="C140" s="27"/>
      <c r="D140" s="25"/>
      <c r="E140" s="27"/>
      <c r="F140" s="25"/>
      <c r="G140" s="48"/>
      <c r="L140" s="48"/>
    </row>
    <row r="141" spans="1:12" s="9" customFormat="1" x14ac:dyDescent="0.25">
      <c r="A141" s="29" t="s">
        <v>375</v>
      </c>
      <c r="B141" s="30" t="s">
        <v>222</v>
      </c>
      <c r="C141" s="31" t="s">
        <v>414</v>
      </c>
      <c r="D141" s="30" t="s">
        <v>224</v>
      </c>
      <c r="E141" s="31" t="s">
        <v>31</v>
      </c>
      <c r="F141" s="30" t="s">
        <v>225</v>
      </c>
      <c r="G141" s="32" t="s">
        <v>226</v>
      </c>
      <c r="H141" s="6" t="s">
        <v>227</v>
      </c>
      <c r="I141" s="90" t="s">
        <v>395</v>
      </c>
      <c r="L141" s="48"/>
    </row>
    <row r="142" spans="1:12" s="9" customFormat="1" x14ac:dyDescent="0.25">
      <c r="A142" s="23"/>
      <c r="B142" s="24">
        <v>147</v>
      </c>
      <c r="C142" t="s">
        <v>60</v>
      </c>
      <c r="D142" t="s">
        <v>41</v>
      </c>
      <c r="E142" t="s">
        <v>15</v>
      </c>
      <c r="F142" s="42">
        <v>5.0925925925925921E-3</v>
      </c>
      <c r="G142" s="48">
        <v>5.7870370370370367E-4</v>
      </c>
      <c r="H142" s="42">
        <v>5.9189814814814808E-3</v>
      </c>
      <c r="I142" s="37">
        <f>H142-G142</f>
        <v>5.3402777777777771E-3</v>
      </c>
      <c r="L142" s="48"/>
    </row>
    <row r="143" spans="1:12" s="9" customFormat="1" x14ac:dyDescent="0.25">
      <c r="A143" s="23"/>
      <c r="B143" s="24">
        <v>143</v>
      </c>
      <c r="C143" t="s">
        <v>103</v>
      </c>
      <c r="D143" t="s">
        <v>41</v>
      </c>
      <c r="E143" t="s">
        <v>15</v>
      </c>
      <c r="F143" s="42">
        <v>5.4398148148148149E-3</v>
      </c>
      <c r="G143" s="48">
        <v>2.3148148148148095E-4</v>
      </c>
      <c r="H143" s="42">
        <v>5.9375000000000009E-3</v>
      </c>
      <c r="I143" s="37">
        <f>H143-G143</f>
        <v>5.70601851851852E-3</v>
      </c>
      <c r="L143" s="48"/>
    </row>
    <row r="144" spans="1:12" s="9" customFormat="1" x14ac:dyDescent="0.25">
      <c r="A144" s="23"/>
      <c r="B144" s="24">
        <v>145</v>
      </c>
      <c r="C144" t="s">
        <v>415</v>
      </c>
      <c r="D144" t="s">
        <v>41</v>
      </c>
      <c r="E144" t="s">
        <v>15</v>
      </c>
      <c r="F144" s="42">
        <v>5.3240740740740748E-3</v>
      </c>
      <c r="G144" s="48">
        <v>3.4722222222222099E-4</v>
      </c>
      <c r="H144" s="42">
        <v>5.9849537037037041E-3</v>
      </c>
      <c r="I144" s="37">
        <f>H144-G144</f>
        <v>5.6377314814814831E-3</v>
      </c>
      <c r="L144" s="48"/>
    </row>
    <row r="145" spans="1:12" s="9" customFormat="1" x14ac:dyDescent="0.25">
      <c r="A145" s="23"/>
      <c r="B145" s="24">
        <v>144</v>
      </c>
      <c r="C145" t="s">
        <v>285</v>
      </c>
      <c r="D145" t="s">
        <v>41</v>
      </c>
      <c r="E145" t="s">
        <v>15</v>
      </c>
      <c r="F145" s="42">
        <v>5.3240740740740748E-3</v>
      </c>
      <c r="G145" s="48">
        <v>3.4722222222222099E-4</v>
      </c>
      <c r="H145" s="42">
        <v>6.3148148148148148E-3</v>
      </c>
      <c r="I145" s="37">
        <f>H145-G145</f>
        <v>5.9675925925925938E-3</v>
      </c>
      <c r="L145" s="48"/>
    </row>
    <row r="146" spans="1:12" s="9" customFormat="1" x14ac:dyDescent="0.25">
      <c r="A146" s="23"/>
      <c r="B146" s="24">
        <v>141</v>
      </c>
      <c r="C146" t="s">
        <v>124</v>
      </c>
      <c r="D146" t="s">
        <v>41</v>
      </c>
      <c r="E146" t="s">
        <v>15</v>
      </c>
      <c r="F146" s="42">
        <v>5.6712962962962958E-3</v>
      </c>
      <c r="G146" s="48">
        <v>0</v>
      </c>
      <c r="L146" s="48"/>
    </row>
    <row r="147" spans="1:12" s="9" customFormat="1" x14ac:dyDescent="0.25">
      <c r="A147" s="23"/>
      <c r="B147" s="24">
        <v>142</v>
      </c>
      <c r="C147" t="s">
        <v>95</v>
      </c>
      <c r="D147" t="s">
        <v>41</v>
      </c>
      <c r="E147" t="s">
        <v>15</v>
      </c>
      <c r="F147" s="42">
        <v>5.4398148148148149E-3</v>
      </c>
      <c r="G147" s="48">
        <v>2.3148148148148095E-4</v>
      </c>
      <c r="L147" s="48"/>
    </row>
    <row r="148" spans="1:12" x14ac:dyDescent="0.25">
      <c r="A148" s="23"/>
      <c r="B148" s="24">
        <v>146</v>
      </c>
      <c r="C148" t="s">
        <v>416</v>
      </c>
      <c r="D148" t="s">
        <v>41</v>
      </c>
      <c r="E148" t="s">
        <v>15</v>
      </c>
      <c r="F148" s="42">
        <v>5.2662037037037035E-3</v>
      </c>
      <c r="G148" s="48">
        <v>4.0509259259259231E-4</v>
      </c>
      <c r="L148" s="48"/>
    </row>
    <row r="149" spans="1:12" ht="15.75" x14ac:dyDescent="0.25">
      <c r="A149" s="23"/>
      <c r="B149" s="24"/>
      <c r="C149" s="80"/>
      <c r="D149" s="81"/>
      <c r="E149" s="80"/>
      <c r="F149" s="42"/>
      <c r="G149" s="48"/>
      <c r="L149" s="48"/>
    </row>
    <row r="150" spans="1:12" x14ac:dyDescent="0.25">
      <c r="A150" s="26">
        <v>9.3000000000000007</v>
      </c>
      <c r="B150" s="24" t="s">
        <v>192</v>
      </c>
      <c r="C150" s="27"/>
      <c r="D150" s="25"/>
      <c r="E150" s="27"/>
      <c r="F150" s="25"/>
      <c r="G150" s="48"/>
      <c r="L150" s="48"/>
    </row>
    <row r="151" spans="1:12" x14ac:dyDescent="0.25">
      <c r="A151" s="29" t="s">
        <v>384</v>
      </c>
      <c r="B151" s="30" t="s">
        <v>222</v>
      </c>
      <c r="C151" s="31" t="s">
        <v>223</v>
      </c>
      <c r="D151" s="30" t="s">
        <v>224</v>
      </c>
      <c r="E151" s="31" t="s">
        <v>31</v>
      </c>
      <c r="F151" s="30" t="s">
        <v>225</v>
      </c>
      <c r="G151" s="32" t="s">
        <v>226</v>
      </c>
      <c r="H151" s="6" t="s">
        <v>227</v>
      </c>
      <c r="I151" s="90" t="s">
        <v>395</v>
      </c>
      <c r="L151" s="48"/>
    </row>
    <row r="152" spans="1:12" x14ac:dyDescent="0.25">
      <c r="A152" s="23"/>
      <c r="B152" s="24">
        <v>152</v>
      </c>
      <c r="C152" t="s">
        <v>344</v>
      </c>
      <c r="D152" t="s">
        <v>41</v>
      </c>
      <c r="E152" t="s">
        <v>167</v>
      </c>
      <c r="F152" s="91">
        <v>6.2499999999999995E-3</v>
      </c>
      <c r="G152" s="48">
        <v>1.1574074074074091E-4</v>
      </c>
      <c r="H152" s="42">
        <v>6.4537037037037037E-3</v>
      </c>
      <c r="I152" s="37">
        <f t="shared" ref="I152:I157" si="9">H152-G152</f>
        <v>6.3379629629629628E-3</v>
      </c>
      <c r="L152" s="48"/>
    </row>
    <row r="153" spans="1:12" x14ac:dyDescent="0.25">
      <c r="A153" s="23"/>
      <c r="B153" s="24">
        <v>155</v>
      </c>
      <c r="C153" t="s">
        <v>283</v>
      </c>
      <c r="D153" t="s">
        <v>41</v>
      </c>
      <c r="E153" t="s">
        <v>150</v>
      </c>
      <c r="F153" s="91">
        <v>6.076388888888889E-3</v>
      </c>
      <c r="G153" s="48">
        <v>2.893518518518514E-4</v>
      </c>
      <c r="H153" s="42">
        <v>6.5896990740740733E-3</v>
      </c>
      <c r="I153" s="37">
        <f t="shared" si="9"/>
        <v>6.3003472222222219E-3</v>
      </c>
      <c r="L153" s="48"/>
    </row>
    <row r="154" spans="1:12" x14ac:dyDescent="0.25">
      <c r="A154" s="23"/>
      <c r="B154" s="24">
        <v>157</v>
      </c>
      <c r="C154" t="s">
        <v>81</v>
      </c>
      <c r="D154" t="s">
        <v>41</v>
      </c>
      <c r="E154" t="s">
        <v>78</v>
      </c>
      <c r="F154" s="91">
        <v>5.5555555555555558E-3</v>
      </c>
      <c r="G154" s="48">
        <v>8.1018518518518462E-4</v>
      </c>
      <c r="H154" s="42">
        <v>6.6863425925925936E-3</v>
      </c>
      <c r="I154" s="37">
        <f t="shared" si="9"/>
        <v>5.8761574074074089E-3</v>
      </c>
      <c r="L154" s="48"/>
    </row>
    <row r="155" spans="1:12" x14ac:dyDescent="0.25">
      <c r="A155" s="23"/>
      <c r="B155" s="24">
        <v>158</v>
      </c>
      <c r="C155" t="s">
        <v>79</v>
      </c>
      <c r="D155" t="s">
        <v>41</v>
      </c>
      <c r="E155" t="s">
        <v>78</v>
      </c>
      <c r="F155" s="91">
        <v>5.4398148148148149E-3</v>
      </c>
      <c r="G155" s="48">
        <v>9.2592592592592553E-4</v>
      </c>
      <c r="H155" s="42">
        <v>6.7141203703703703E-3</v>
      </c>
      <c r="I155" s="37">
        <f t="shared" si="9"/>
        <v>5.7881944444444448E-3</v>
      </c>
      <c r="L155" s="48"/>
    </row>
    <row r="156" spans="1:12" x14ac:dyDescent="0.25">
      <c r="A156" s="23"/>
      <c r="B156" s="24">
        <v>156</v>
      </c>
      <c r="C156" t="s">
        <v>417</v>
      </c>
      <c r="D156" t="s">
        <v>41</v>
      </c>
      <c r="E156" t="s">
        <v>167</v>
      </c>
      <c r="F156" s="91">
        <v>6.076388888888889E-3</v>
      </c>
      <c r="G156" s="48">
        <v>2.893518518518514E-4</v>
      </c>
      <c r="H156" s="42">
        <v>6.7546296296296304E-3</v>
      </c>
      <c r="I156" s="37">
        <f t="shared" si="9"/>
        <v>6.465277777777779E-3</v>
      </c>
      <c r="L156" s="48"/>
    </row>
    <row r="157" spans="1:12" x14ac:dyDescent="0.25">
      <c r="A157" s="23"/>
      <c r="B157" s="24">
        <v>153</v>
      </c>
      <c r="C157" t="s">
        <v>180</v>
      </c>
      <c r="D157" t="s">
        <v>41</v>
      </c>
      <c r="E157" t="s">
        <v>167</v>
      </c>
      <c r="F157" s="91">
        <v>6.1921296296296299E-3</v>
      </c>
      <c r="G157" s="48">
        <v>1.7361111111111049E-4</v>
      </c>
      <c r="H157" s="42">
        <v>6.9432870370370369E-3</v>
      </c>
      <c r="I157" s="37">
        <f t="shared" si="9"/>
        <v>6.7696759259259264E-3</v>
      </c>
      <c r="L157" s="48"/>
    </row>
    <row r="158" spans="1:12" ht="15.75" x14ac:dyDescent="0.25">
      <c r="A158" s="23"/>
      <c r="B158" s="24">
        <v>151</v>
      </c>
      <c r="C158" t="s">
        <v>382</v>
      </c>
      <c r="D158" t="s">
        <v>41</v>
      </c>
      <c r="E158" t="s">
        <v>167</v>
      </c>
      <c r="F158" s="91">
        <v>6.3657407407407404E-3</v>
      </c>
      <c r="G158" s="48">
        <v>0</v>
      </c>
      <c r="I158" s="81"/>
      <c r="L158" s="48"/>
    </row>
    <row r="159" spans="1:12" ht="15.75" x14ac:dyDescent="0.25">
      <c r="A159" s="23"/>
      <c r="B159" s="24">
        <v>154</v>
      </c>
      <c r="C159" t="s">
        <v>231</v>
      </c>
      <c r="D159" t="s">
        <v>41</v>
      </c>
      <c r="E159" t="s">
        <v>167</v>
      </c>
      <c r="F159" s="91">
        <v>6.076388888888889E-3</v>
      </c>
      <c r="G159" s="48">
        <v>2.893518518518514E-4</v>
      </c>
      <c r="I159" s="81"/>
      <c r="L159" s="48"/>
    </row>
    <row r="160" spans="1:12" x14ac:dyDescent="0.25">
      <c r="A160" s="26">
        <v>9.34</v>
      </c>
      <c r="B160" s="24" t="s">
        <v>192</v>
      </c>
      <c r="C160" s="27"/>
      <c r="D160" s="25"/>
      <c r="E160" s="27"/>
      <c r="F160" s="25"/>
      <c r="G160" s="48"/>
      <c r="L160" s="48"/>
    </row>
    <row r="161" spans="1:12" x14ac:dyDescent="0.25">
      <c r="A161" s="29" t="s">
        <v>386</v>
      </c>
      <c r="B161" s="30" t="s">
        <v>222</v>
      </c>
      <c r="C161" s="31" t="s">
        <v>236</v>
      </c>
      <c r="D161" s="30" t="s">
        <v>224</v>
      </c>
      <c r="E161" s="31" t="s">
        <v>31</v>
      </c>
      <c r="F161" s="30" t="s">
        <v>225</v>
      </c>
      <c r="G161" s="32" t="s">
        <v>226</v>
      </c>
      <c r="H161" s="6" t="s">
        <v>227</v>
      </c>
      <c r="I161" s="90" t="s">
        <v>395</v>
      </c>
      <c r="L161" s="48"/>
    </row>
    <row r="162" spans="1:12" x14ac:dyDescent="0.25">
      <c r="A162" s="23"/>
      <c r="B162" s="24">
        <v>162</v>
      </c>
      <c r="C162" s="43" t="s">
        <v>178</v>
      </c>
      <c r="D162" s="43" t="s">
        <v>63</v>
      </c>
      <c r="E162" s="43" t="s">
        <v>167</v>
      </c>
      <c r="F162" s="61">
        <v>7.0023148148148154E-3</v>
      </c>
      <c r="G162" s="48">
        <v>1.1574074074074004E-4</v>
      </c>
      <c r="H162" s="42">
        <v>7.3681712962962963E-3</v>
      </c>
      <c r="I162" s="37">
        <f>H162-G162</f>
        <v>7.2524305555555562E-3</v>
      </c>
      <c r="L162" s="48"/>
    </row>
    <row r="163" spans="1:12" x14ac:dyDescent="0.25">
      <c r="A163" s="23"/>
      <c r="B163" s="24">
        <v>168</v>
      </c>
      <c r="C163" s="43" t="s">
        <v>168</v>
      </c>
      <c r="D163" s="43" t="s">
        <v>63</v>
      </c>
      <c r="E163" s="43" t="s">
        <v>167</v>
      </c>
      <c r="F163" s="61">
        <v>6.6550925925925935E-3</v>
      </c>
      <c r="G163" s="48">
        <v>4.629629629629619E-4</v>
      </c>
      <c r="H163" s="42">
        <v>7.4039351851851861E-3</v>
      </c>
      <c r="I163" s="37">
        <f>H163-G163</f>
        <v>6.9409722222222242E-3</v>
      </c>
      <c r="L163" s="48"/>
    </row>
    <row r="164" spans="1:12" ht="15.75" x14ac:dyDescent="0.25">
      <c r="A164" s="23"/>
      <c r="B164" s="24">
        <v>161</v>
      </c>
      <c r="C164" s="43" t="s">
        <v>250</v>
      </c>
      <c r="D164" s="43" t="s">
        <v>63</v>
      </c>
      <c r="E164" s="43" t="s">
        <v>11</v>
      </c>
      <c r="F164" s="61">
        <v>7.1180555555555554E-3</v>
      </c>
      <c r="G164" s="48">
        <v>0</v>
      </c>
      <c r="I164" s="81"/>
      <c r="L164" s="48"/>
    </row>
    <row r="165" spans="1:12" ht="15.75" x14ac:dyDescent="0.25">
      <c r="A165" s="23"/>
      <c r="B165" s="24">
        <v>163</v>
      </c>
      <c r="C165" s="43" t="s">
        <v>155</v>
      </c>
      <c r="D165" s="43" t="s">
        <v>63</v>
      </c>
      <c r="E165" s="43" t="s">
        <v>150</v>
      </c>
      <c r="F165" s="61">
        <v>7.0023148148148136E-3</v>
      </c>
      <c r="G165" s="48">
        <v>1.1574074074074178E-4</v>
      </c>
      <c r="I165" s="81"/>
      <c r="L165" s="64"/>
    </row>
    <row r="166" spans="1:12" ht="15.75" x14ac:dyDescent="0.25">
      <c r="A166" s="23"/>
      <c r="B166" s="24">
        <v>164</v>
      </c>
      <c r="C166" s="62" t="s">
        <v>332</v>
      </c>
      <c r="D166" s="62" t="s">
        <v>63</v>
      </c>
      <c r="E166" s="62" t="s">
        <v>167</v>
      </c>
      <c r="F166" s="63">
        <v>6.7708333333333336E-3</v>
      </c>
      <c r="G166" s="64">
        <v>3.4722222222222186E-4</v>
      </c>
      <c r="I166" s="81"/>
      <c r="L166" s="48"/>
    </row>
    <row r="167" spans="1:12" ht="15.75" x14ac:dyDescent="0.25">
      <c r="A167" s="23"/>
      <c r="B167" s="24">
        <v>165</v>
      </c>
      <c r="C167" t="s">
        <v>302</v>
      </c>
      <c r="D167" t="s">
        <v>63</v>
      </c>
      <c r="E167" t="s">
        <v>11</v>
      </c>
      <c r="F167" s="61">
        <v>6.7708333333333336E-3</v>
      </c>
      <c r="G167" s="48">
        <v>3.4722222222222186E-4</v>
      </c>
      <c r="I167" s="81"/>
      <c r="L167" s="64"/>
    </row>
    <row r="168" spans="1:12" ht="15.75" x14ac:dyDescent="0.25">
      <c r="A168" s="23"/>
      <c r="B168" s="65">
        <v>166</v>
      </c>
      <c r="C168" s="93" t="s">
        <v>256</v>
      </c>
      <c r="D168" s="93" t="s">
        <v>63</v>
      </c>
      <c r="E168" s="93" t="s">
        <v>167</v>
      </c>
      <c r="F168" s="63">
        <v>6.7708333333333336E-3</v>
      </c>
      <c r="G168" s="64">
        <v>3.4722222222222186E-4</v>
      </c>
      <c r="I168" s="81"/>
      <c r="L168" s="48"/>
    </row>
    <row r="169" spans="1:12" ht="15.75" x14ac:dyDescent="0.25">
      <c r="A169" s="23"/>
      <c r="B169" s="24">
        <v>167</v>
      </c>
      <c r="C169" s="43" t="s">
        <v>418</v>
      </c>
      <c r="D169" s="43" t="s">
        <v>63</v>
      </c>
      <c r="E169" s="43" t="s">
        <v>11</v>
      </c>
      <c r="F169" s="61">
        <v>6.7708333333333336E-3</v>
      </c>
      <c r="G169" s="48">
        <v>3.4722222222222186E-4</v>
      </c>
      <c r="I169" s="81"/>
      <c r="L169" s="48"/>
    </row>
    <row r="170" spans="1:12" ht="15.75" x14ac:dyDescent="0.25">
      <c r="A170" s="23"/>
      <c r="B170" s="24"/>
      <c r="C170" s="43"/>
      <c r="D170" s="43"/>
      <c r="E170" s="43"/>
      <c r="F170" s="61"/>
      <c r="G170" s="48"/>
      <c r="I170" s="81"/>
      <c r="L170" s="48"/>
    </row>
    <row r="171" spans="1:12" ht="15.75" x14ac:dyDescent="0.25">
      <c r="A171" s="26">
        <v>9.3800000000000008</v>
      </c>
      <c r="I171" s="81"/>
    </row>
    <row r="172" spans="1:12" x14ac:dyDescent="0.25">
      <c r="A172" s="29" t="s">
        <v>419</v>
      </c>
      <c r="B172" s="30" t="s">
        <v>222</v>
      </c>
      <c r="C172" s="31" t="s">
        <v>236</v>
      </c>
      <c r="D172" s="30" t="s">
        <v>224</v>
      </c>
      <c r="E172" s="31" t="s">
        <v>31</v>
      </c>
      <c r="F172" s="30" t="s">
        <v>225</v>
      </c>
      <c r="G172" s="32" t="s">
        <v>226</v>
      </c>
      <c r="H172" s="6" t="s">
        <v>227</v>
      </c>
      <c r="I172" s="90" t="s">
        <v>395</v>
      </c>
      <c r="L172" s="48"/>
    </row>
    <row r="173" spans="1:12" x14ac:dyDescent="0.25">
      <c r="A173" s="23"/>
      <c r="B173" s="15">
        <v>172</v>
      </c>
      <c r="C173" s="43" t="s">
        <v>159</v>
      </c>
      <c r="D173" s="43" t="s">
        <v>63</v>
      </c>
      <c r="E173" s="43" t="s">
        <v>150</v>
      </c>
      <c r="F173" s="61">
        <v>6.828703703703704E-3</v>
      </c>
      <c r="G173" s="48">
        <v>2.3148148148148008E-4</v>
      </c>
      <c r="H173" s="42">
        <v>6.9502314814814808E-3</v>
      </c>
      <c r="I173" s="37">
        <f t="shared" ref="I173:I179" si="10">H173-G173</f>
        <v>6.7187500000000008E-3</v>
      </c>
      <c r="L173" s="48"/>
    </row>
    <row r="174" spans="1:12" x14ac:dyDescent="0.25">
      <c r="A174" s="23"/>
      <c r="B174" s="15">
        <v>178</v>
      </c>
      <c r="C174" t="s">
        <v>97</v>
      </c>
      <c r="D174" t="s">
        <v>63</v>
      </c>
      <c r="E174" t="s">
        <v>71</v>
      </c>
      <c r="F174" s="61">
        <v>6.1342592592592594E-3</v>
      </c>
      <c r="G174" s="48">
        <v>9.2592592592592466E-4</v>
      </c>
      <c r="H174" s="42">
        <v>7.084490740740741E-3</v>
      </c>
      <c r="I174" s="37">
        <f t="shared" si="10"/>
        <v>6.1585648148148164E-3</v>
      </c>
      <c r="L174" s="48"/>
    </row>
    <row r="175" spans="1:12" x14ac:dyDescent="0.25">
      <c r="A175" s="23"/>
      <c r="B175" s="24">
        <v>171</v>
      </c>
      <c r="C175" t="s">
        <v>334</v>
      </c>
      <c r="D175" t="s">
        <v>63</v>
      </c>
      <c r="E175" t="s">
        <v>298</v>
      </c>
      <c r="F175" s="61">
        <v>7.0601851851851841E-3</v>
      </c>
      <c r="G175" s="48">
        <v>0</v>
      </c>
      <c r="H175" s="42">
        <v>7.1273148148148155E-3</v>
      </c>
      <c r="I175" s="37">
        <f t="shared" si="10"/>
        <v>7.1273148148148155E-3</v>
      </c>
      <c r="L175" s="48"/>
    </row>
    <row r="176" spans="1:12" x14ac:dyDescent="0.25">
      <c r="A176" s="23"/>
      <c r="B176" s="15">
        <v>176</v>
      </c>
      <c r="C176" s="34" t="s">
        <v>420</v>
      </c>
      <c r="D176" s="43" t="s">
        <v>63</v>
      </c>
      <c r="E176" s="43" t="s">
        <v>71</v>
      </c>
      <c r="F176" s="61">
        <v>6.3078703703703708E-3</v>
      </c>
      <c r="G176" s="48">
        <v>7.523148148148133E-4</v>
      </c>
      <c r="H176" s="42">
        <v>7.1446759259259258E-3</v>
      </c>
      <c r="I176" s="37">
        <f t="shared" si="10"/>
        <v>6.3923611111111125E-3</v>
      </c>
      <c r="L176" s="48"/>
    </row>
    <row r="177" spans="1:12" x14ac:dyDescent="0.25">
      <c r="A177" s="23"/>
      <c r="B177" s="15">
        <v>175</v>
      </c>
      <c r="C177" s="43" t="s">
        <v>239</v>
      </c>
      <c r="D177" s="43" t="s">
        <v>63</v>
      </c>
      <c r="E177" s="43" t="s">
        <v>92</v>
      </c>
      <c r="F177" s="61">
        <v>6.4236111111111117E-3</v>
      </c>
      <c r="G177" s="48">
        <v>6.3657407407407239E-4</v>
      </c>
      <c r="H177" s="42">
        <v>7.2199074074074075E-3</v>
      </c>
      <c r="I177" s="37">
        <f t="shared" si="10"/>
        <v>6.5833333333333351E-3</v>
      </c>
      <c r="L177" s="48"/>
    </row>
    <row r="178" spans="1:12" x14ac:dyDescent="0.25">
      <c r="A178" s="23"/>
      <c r="B178" s="15">
        <v>173</v>
      </c>
      <c r="C178" s="43" t="s">
        <v>249</v>
      </c>
      <c r="D178" s="43" t="s">
        <v>63</v>
      </c>
      <c r="E178" s="43" t="s">
        <v>87</v>
      </c>
      <c r="F178" s="61">
        <v>6.7129629629629622E-3</v>
      </c>
      <c r="G178" s="48">
        <v>3.4722222222222186E-4</v>
      </c>
      <c r="H178" s="42">
        <v>7.2905092592592596E-3</v>
      </c>
      <c r="I178" s="37">
        <f t="shared" si="10"/>
        <v>6.9432870370370377E-3</v>
      </c>
      <c r="L178" s="48"/>
    </row>
    <row r="179" spans="1:12" x14ac:dyDescent="0.25">
      <c r="A179" s="23"/>
      <c r="B179" s="15">
        <v>177</v>
      </c>
      <c r="C179" s="43" t="s">
        <v>126</v>
      </c>
      <c r="D179" s="43" t="s">
        <v>63</v>
      </c>
      <c r="E179" s="43" t="s">
        <v>71</v>
      </c>
      <c r="F179" s="61">
        <v>6.1921296296296299E-3</v>
      </c>
      <c r="G179" s="48">
        <v>8.6805555555555421E-4</v>
      </c>
      <c r="H179" s="42">
        <v>7.3722222222222219E-3</v>
      </c>
      <c r="I179" s="37">
        <f t="shared" si="10"/>
        <v>6.5041666666666676E-3</v>
      </c>
      <c r="L179" s="48"/>
    </row>
    <row r="180" spans="1:12" ht="15.75" x14ac:dyDescent="0.25">
      <c r="A180" s="23"/>
      <c r="B180" s="15">
        <v>174</v>
      </c>
      <c r="C180" s="43" t="s">
        <v>240</v>
      </c>
      <c r="D180" s="43" t="s">
        <v>63</v>
      </c>
      <c r="E180" s="43" t="s">
        <v>118</v>
      </c>
      <c r="F180" s="61">
        <v>6.6550925925925935E-3</v>
      </c>
      <c r="G180" s="48">
        <v>4.0509259259259058E-4</v>
      </c>
      <c r="I180" s="81"/>
      <c r="L180" s="48"/>
    </row>
    <row r="181" spans="1:12" ht="15.75" x14ac:dyDescent="0.25">
      <c r="A181" s="23"/>
      <c r="B181" s="24"/>
      <c r="C181" s="43"/>
      <c r="D181" s="43"/>
      <c r="E181" s="43"/>
      <c r="F181" s="61"/>
      <c r="G181" s="48"/>
      <c r="I181" s="81"/>
      <c r="L181" s="48"/>
    </row>
    <row r="182" spans="1:12" x14ac:dyDescent="0.25">
      <c r="A182" s="26">
        <v>9.42</v>
      </c>
    </row>
    <row r="183" spans="1:12" x14ac:dyDescent="0.25">
      <c r="A183" s="29" t="s">
        <v>421</v>
      </c>
      <c r="B183" s="30" t="s">
        <v>222</v>
      </c>
      <c r="C183" s="89" t="s">
        <v>422</v>
      </c>
      <c r="D183" s="30" t="s">
        <v>224</v>
      </c>
      <c r="E183" s="31" t="s">
        <v>31</v>
      </c>
      <c r="F183" s="30" t="s">
        <v>225</v>
      </c>
      <c r="G183" s="32" t="s">
        <v>226</v>
      </c>
      <c r="H183" s="6" t="s">
        <v>227</v>
      </c>
      <c r="I183" s="90" t="s">
        <v>395</v>
      </c>
      <c r="L183" s="48"/>
    </row>
    <row r="184" spans="1:12" x14ac:dyDescent="0.25">
      <c r="B184" s="15">
        <v>183</v>
      </c>
      <c r="C184" s="43" t="s">
        <v>306</v>
      </c>
      <c r="D184" s="43" t="s">
        <v>63</v>
      </c>
      <c r="E184" s="43" t="s">
        <v>66</v>
      </c>
      <c r="F184" s="61">
        <v>6.828703703703704E-3</v>
      </c>
      <c r="G184" s="48">
        <v>1.7361111111111136E-4</v>
      </c>
      <c r="H184" s="42">
        <v>6.8978009259259253E-3</v>
      </c>
      <c r="I184" s="37">
        <f t="shared" ref="I184:I192" si="11">H184-G184</f>
        <v>6.7241898148148139E-3</v>
      </c>
      <c r="J184" s="15"/>
      <c r="L184" s="48"/>
    </row>
    <row r="185" spans="1:12" x14ac:dyDescent="0.25">
      <c r="B185" s="15">
        <v>186</v>
      </c>
      <c r="C185" s="43" t="s">
        <v>209</v>
      </c>
      <c r="D185" s="43" t="s">
        <v>63</v>
      </c>
      <c r="E185" s="43" t="s">
        <v>49</v>
      </c>
      <c r="F185" s="61">
        <v>6.5972222222222222E-3</v>
      </c>
      <c r="G185" s="48">
        <v>4.0509259259259318E-4</v>
      </c>
      <c r="H185" s="42">
        <v>6.9406249999999997E-3</v>
      </c>
      <c r="I185" s="37">
        <f t="shared" si="11"/>
        <v>6.5355324074074066E-3</v>
      </c>
      <c r="J185" s="15"/>
      <c r="L185" s="48"/>
    </row>
    <row r="186" spans="1:12" x14ac:dyDescent="0.25">
      <c r="B186" s="15">
        <v>188</v>
      </c>
      <c r="C186" s="43" t="s">
        <v>310</v>
      </c>
      <c r="D186" s="43" t="s">
        <v>63</v>
      </c>
      <c r="E186" s="43" t="s">
        <v>15</v>
      </c>
      <c r="F186" s="61">
        <v>6.2500000000000003E-3</v>
      </c>
      <c r="G186" s="48">
        <v>7.5231481481481503E-4</v>
      </c>
      <c r="H186" s="42">
        <v>6.9780092592592593E-3</v>
      </c>
      <c r="I186" s="37">
        <f t="shared" si="11"/>
        <v>6.2256944444444443E-3</v>
      </c>
      <c r="J186" s="15"/>
      <c r="L186" s="48"/>
    </row>
    <row r="187" spans="1:12" x14ac:dyDescent="0.25">
      <c r="B187" s="15">
        <v>184</v>
      </c>
      <c r="C187" s="43" t="s">
        <v>301</v>
      </c>
      <c r="D187" s="43" t="s">
        <v>63</v>
      </c>
      <c r="E187" s="43" t="s">
        <v>66</v>
      </c>
      <c r="F187" s="61">
        <v>6.7708333333333336E-3</v>
      </c>
      <c r="G187" s="48">
        <v>2.3148148148148182E-4</v>
      </c>
      <c r="H187" s="42">
        <v>7.0910879629629631E-3</v>
      </c>
      <c r="I187" s="37">
        <f t="shared" si="11"/>
        <v>6.8596064814814813E-3</v>
      </c>
      <c r="J187" s="15"/>
      <c r="L187" s="48"/>
    </row>
    <row r="188" spans="1:12" x14ac:dyDescent="0.25">
      <c r="B188" s="15">
        <v>187</v>
      </c>
      <c r="C188" s="43" t="s">
        <v>176</v>
      </c>
      <c r="D188" s="43" t="s">
        <v>63</v>
      </c>
      <c r="E188" s="43" t="s">
        <v>175</v>
      </c>
      <c r="F188" s="61">
        <v>6.5393518518518517E-3</v>
      </c>
      <c r="G188" s="48">
        <v>4.6296296296296363E-4</v>
      </c>
      <c r="H188" s="36">
        <v>7.145833333333333E-3</v>
      </c>
      <c r="I188" s="37">
        <f t="shared" si="11"/>
        <v>6.6828703703703694E-3</v>
      </c>
      <c r="J188" s="15"/>
      <c r="L188" s="48"/>
    </row>
    <row r="189" spans="1:12" x14ac:dyDescent="0.25">
      <c r="B189" s="15">
        <v>189</v>
      </c>
      <c r="C189" s="43" t="s">
        <v>248</v>
      </c>
      <c r="D189" s="43" t="s">
        <v>63</v>
      </c>
      <c r="E189" s="43" t="s">
        <v>150</v>
      </c>
      <c r="F189" s="61">
        <v>6.2500000000000003E-3</v>
      </c>
      <c r="G189" s="48">
        <v>7.5231481481481503E-4</v>
      </c>
      <c r="H189" s="42">
        <v>7.1923611111111112E-3</v>
      </c>
      <c r="I189" s="37">
        <f t="shared" si="11"/>
        <v>6.4400462962962961E-3</v>
      </c>
      <c r="J189" s="15"/>
      <c r="L189" s="48"/>
    </row>
    <row r="190" spans="1:12" x14ac:dyDescent="0.25">
      <c r="B190" s="15">
        <v>185</v>
      </c>
      <c r="C190" s="43" t="s">
        <v>305</v>
      </c>
      <c r="D190" s="43" t="s">
        <v>63</v>
      </c>
      <c r="E190" s="43" t="s">
        <v>66</v>
      </c>
      <c r="F190" s="61">
        <v>6.7708333333333336E-3</v>
      </c>
      <c r="G190" s="48">
        <v>2.3148148148148182E-4</v>
      </c>
      <c r="H190" s="42">
        <v>7.2175925925925923E-3</v>
      </c>
      <c r="I190" s="37">
        <f t="shared" si="11"/>
        <v>6.9861111111111105E-3</v>
      </c>
      <c r="J190" s="15"/>
      <c r="L190" s="48"/>
    </row>
    <row r="191" spans="1:12" x14ac:dyDescent="0.25">
      <c r="B191" s="15">
        <v>181</v>
      </c>
      <c r="C191" s="43" t="s">
        <v>307</v>
      </c>
      <c r="D191" s="43" t="s">
        <v>63</v>
      </c>
      <c r="E191" s="43" t="s">
        <v>66</v>
      </c>
      <c r="F191" s="61">
        <v>7.0023148148148154E-3</v>
      </c>
      <c r="G191" s="48">
        <v>0</v>
      </c>
      <c r="H191" s="42">
        <v>7.363425925925926E-3</v>
      </c>
      <c r="I191" s="37">
        <f t="shared" si="11"/>
        <v>7.363425925925926E-3</v>
      </c>
      <c r="J191" s="15"/>
      <c r="L191" s="48"/>
    </row>
    <row r="192" spans="1:12" x14ac:dyDescent="0.25">
      <c r="B192" s="15">
        <v>182</v>
      </c>
      <c r="C192" s="43" t="s">
        <v>238</v>
      </c>
      <c r="D192" s="43" t="s">
        <v>63</v>
      </c>
      <c r="E192" s="43" t="s">
        <v>66</v>
      </c>
      <c r="F192" s="61">
        <v>6.8865740740740736E-3</v>
      </c>
      <c r="G192" s="48">
        <v>1.1574074074074178E-4</v>
      </c>
      <c r="H192" s="42">
        <v>7.5706018518518527E-3</v>
      </c>
      <c r="I192" s="37">
        <f t="shared" si="11"/>
        <v>7.4548611111111109E-3</v>
      </c>
      <c r="J192" s="15"/>
      <c r="L192" s="48"/>
    </row>
    <row r="193" spans="1:12" x14ac:dyDescent="0.25">
      <c r="B193" s="15"/>
    </row>
    <row r="194" spans="1:12" x14ac:dyDescent="0.25">
      <c r="A194" s="26">
        <v>9.4499999999999993</v>
      </c>
      <c r="B194" s="15"/>
    </row>
    <row r="195" spans="1:12" x14ac:dyDescent="0.25">
      <c r="A195" s="29" t="s">
        <v>423</v>
      </c>
      <c r="B195" s="30" t="s">
        <v>222</v>
      </c>
      <c r="C195" s="89" t="s">
        <v>424</v>
      </c>
      <c r="D195" s="30" t="s">
        <v>224</v>
      </c>
      <c r="E195" s="31" t="s">
        <v>31</v>
      </c>
      <c r="F195" s="30" t="s">
        <v>225</v>
      </c>
      <c r="G195" s="32" t="s">
        <v>226</v>
      </c>
      <c r="H195" s="6" t="s">
        <v>227</v>
      </c>
      <c r="I195" s="90" t="s">
        <v>395</v>
      </c>
    </row>
    <row r="196" spans="1:12" x14ac:dyDescent="0.25">
      <c r="B196" s="15">
        <v>133</v>
      </c>
      <c r="C196" s="43" t="s">
        <v>390</v>
      </c>
      <c r="D196" s="43" t="s">
        <v>41</v>
      </c>
      <c r="E196" s="43" t="s">
        <v>15</v>
      </c>
      <c r="F196" s="61">
        <v>5.4976851851851853E-3</v>
      </c>
      <c r="G196" s="38">
        <v>9.2592592592592639E-4</v>
      </c>
      <c r="H196" s="42">
        <v>6.5347222222222221E-3</v>
      </c>
      <c r="I196" s="37">
        <f t="shared" ref="I196:I203" si="12">H196-G196</f>
        <v>5.6087962962962958E-3</v>
      </c>
      <c r="L196" s="3"/>
    </row>
    <row r="197" spans="1:12" x14ac:dyDescent="0.25">
      <c r="B197" s="15">
        <v>137</v>
      </c>
      <c r="C197" s="43" t="s">
        <v>410</v>
      </c>
      <c r="D197" s="43" t="s">
        <v>41</v>
      </c>
      <c r="E197" s="43" t="s">
        <v>15</v>
      </c>
      <c r="F197" s="61">
        <v>5.208333333333333E-3</v>
      </c>
      <c r="G197" s="38">
        <v>1.2152777777777787E-3</v>
      </c>
      <c r="H197" s="42">
        <v>6.6215277777777783E-3</v>
      </c>
      <c r="I197" s="37">
        <f t="shared" si="12"/>
        <v>5.4062499999999996E-3</v>
      </c>
      <c r="L197" s="3"/>
    </row>
    <row r="198" spans="1:12" x14ac:dyDescent="0.25">
      <c r="B198" s="15">
        <v>147</v>
      </c>
      <c r="C198" s="43" t="s">
        <v>60</v>
      </c>
      <c r="D198" s="43" t="s">
        <v>41</v>
      </c>
      <c r="E198" s="43" t="s">
        <v>15</v>
      </c>
      <c r="F198" s="61">
        <v>5.0925925925925921E-3</v>
      </c>
      <c r="G198" s="38">
        <v>1.3310185185185196E-3</v>
      </c>
      <c r="H198" s="42">
        <v>6.634259259259259E-3</v>
      </c>
      <c r="I198" s="37">
        <f t="shared" si="12"/>
        <v>5.3032407407407394E-3</v>
      </c>
      <c r="L198" s="3"/>
    </row>
    <row r="199" spans="1:12" x14ac:dyDescent="0.25">
      <c r="B199" s="15">
        <v>35</v>
      </c>
      <c r="C199" s="43" t="s">
        <v>425</v>
      </c>
      <c r="D199" s="43" t="s">
        <v>41</v>
      </c>
      <c r="E199" s="43" t="s">
        <v>15</v>
      </c>
      <c r="F199" s="61">
        <v>5.6712962962962958E-3</v>
      </c>
      <c r="G199" s="38">
        <v>7.523148148148159E-4</v>
      </c>
      <c r="H199" s="42">
        <v>6.6481481481481487E-3</v>
      </c>
      <c r="I199" s="37">
        <f t="shared" si="12"/>
        <v>5.8958333333333328E-3</v>
      </c>
      <c r="L199" s="3"/>
    </row>
    <row r="200" spans="1:12" x14ac:dyDescent="0.25">
      <c r="B200" s="15">
        <v>117</v>
      </c>
      <c r="C200" s="43" t="s">
        <v>109</v>
      </c>
      <c r="D200" s="43" t="s">
        <v>41</v>
      </c>
      <c r="E200" s="43" t="s">
        <v>15</v>
      </c>
      <c r="F200" s="61">
        <v>5.6134259259259271E-3</v>
      </c>
      <c r="G200" s="38">
        <v>8.1018518518518462E-4</v>
      </c>
      <c r="H200" s="42">
        <v>6.6990740740740734E-3</v>
      </c>
      <c r="I200" s="37">
        <f t="shared" si="12"/>
        <v>5.8888888888888888E-3</v>
      </c>
      <c r="L200" s="3"/>
    </row>
    <row r="201" spans="1:12" x14ac:dyDescent="0.25">
      <c r="B201" s="15">
        <v>112</v>
      </c>
      <c r="C201" s="43" t="s">
        <v>153</v>
      </c>
      <c r="D201" s="43" t="s">
        <v>41</v>
      </c>
      <c r="E201" s="43" t="s">
        <v>15</v>
      </c>
      <c r="F201" s="61">
        <v>6.4236111111111117E-3</v>
      </c>
      <c r="G201" s="38">
        <v>0</v>
      </c>
      <c r="H201" s="42">
        <v>6.8182870370370368E-3</v>
      </c>
      <c r="I201" s="37">
        <f t="shared" si="12"/>
        <v>6.8182870370370368E-3</v>
      </c>
      <c r="L201" s="3"/>
    </row>
    <row r="202" spans="1:12" x14ac:dyDescent="0.25">
      <c r="B202" s="15">
        <v>143</v>
      </c>
      <c r="C202" s="43" t="s">
        <v>426</v>
      </c>
      <c r="D202" s="43" t="s">
        <v>41</v>
      </c>
      <c r="E202" s="43" t="s">
        <v>15</v>
      </c>
      <c r="F202" s="61">
        <v>5.4398148148148149E-3</v>
      </c>
      <c r="G202" s="38">
        <v>9.8379629629629685E-4</v>
      </c>
      <c r="H202" s="42">
        <v>6.9386574074074073E-3</v>
      </c>
      <c r="I202" s="37">
        <f t="shared" si="12"/>
        <v>5.9548611111111104E-3</v>
      </c>
      <c r="L202" s="3"/>
    </row>
    <row r="203" spans="1:12" x14ac:dyDescent="0.25">
      <c r="B203" s="15">
        <v>32</v>
      </c>
      <c r="C203" s="43" t="s">
        <v>74</v>
      </c>
      <c r="D203" s="43" t="s">
        <v>41</v>
      </c>
      <c r="E203" s="43" t="s">
        <v>15</v>
      </c>
      <c r="F203" s="61">
        <v>5.8449074074074072E-3</v>
      </c>
      <c r="G203" s="38">
        <v>5.7870370370370454E-4</v>
      </c>
      <c r="H203" s="42">
        <v>7.0497685185185186E-3</v>
      </c>
      <c r="I203" s="37">
        <f t="shared" si="12"/>
        <v>6.471064814814814E-3</v>
      </c>
      <c r="L203" s="3"/>
    </row>
    <row r="204" spans="1:12" x14ac:dyDescent="0.25">
      <c r="B204" s="15"/>
      <c r="C204" s="43"/>
      <c r="D204" s="43"/>
      <c r="E204" s="43"/>
      <c r="F204" s="61"/>
      <c r="G204" s="48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8EBFC5-F75F-44AC-B59D-944E1E507F9E}">
  <dimension ref="B1:P168"/>
  <sheetViews>
    <sheetView workbookViewId="0">
      <selection activeCell="T30" sqref="T29:T30"/>
    </sheetView>
  </sheetViews>
  <sheetFormatPr defaultRowHeight="15" x14ac:dyDescent="0.25"/>
  <cols>
    <col min="2" max="2" width="24.5703125" bestFit="1" customWidth="1"/>
  </cols>
  <sheetData>
    <row r="1" spans="2:16" x14ac:dyDescent="0.25">
      <c r="B1" s="95"/>
      <c r="C1" s="96"/>
      <c r="D1" s="97"/>
      <c r="E1" s="95"/>
      <c r="F1" s="95"/>
      <c r="G1" s="95"/>
      <c r="H1" s="95"/>
      <c r="I1" s="95"/>
      <c r="J1" s="95"/>
      <c r="K1" s="98"/>
      <c r="L1" s="95"/>
      <c r="M1" s="95"/>
      <c r="N1" s="95"/>
      <c r="O1" s="95"/>
      <c r="P1" s="95"/>
    </row>
    <row r="2" spans="2:16" x14ac:dyDescent="0.25">
      <c r="B2" s="99" t="s">
        <v>427</v>
      </c>
      <c r="C2" s="100"/>
      <c r="D2" s="101"/>
      <c r="E2" s="95"/>
      <c r="F2" s="102" t="s">
        <v>428</v>
      </c>
      <c r="G2" s="95"/>
      <c r="H2" s="95"/>
      <c r="I2" s="95"/>
      <c r="J2" s="95"/>
      <c r="K2" s="98"/>
      <c r="L2" s="95"/>
      <c r="M2" s="95"/>
      <c r="N2" s="95"/>
      <c r="O2" s="95"/>
      <c r="P2" s="95"/>
    </row>
    <row r="3" spans="2:16" x14ac:dyDescent="0.25">
      <c r="B3" s="95"/>
      <c r="C3" s="96"/>
      <c r="D3" s="97"/>
      <c r="E3" s="95"/>
      <c r="F3" s="95"/>
      <c r="G3" s="95"/>
      <c r="H3" s="95"/>
      <c r="I3" s="95"/>
      <c r="J3" s="95"/>
      <c r="K3" s="98"/>
      <c r="L3" s="95"/>
      <c r="M3" s="95"/>
      <c r="N3" s="95"/>
      <c r="O3" s="95"/>
      <c r="P3" s="95"/>
    </row>
    <row r="4" spans="2:16" x14ac:dyDescent="0.25">
      <c r="B4" s="99" t="s">
        <v>429</v>
      </c>
      <c r="C4" s="100" t="s">
        <v>224</v>
      </c>
      <c r="D4" s="101" t="s">
        <v>31</v>
      </c>
      <c r="E4" s="95"/>
      <c r="F4" s="95"/>
      <c r="G4" s="95"/>
      <c r="H4" s="95"/>
      <c r="I4" s="95"/>
      <c r="J4" s="95"/>
      <c r="K4" s="98"/>
      <c r="L4" s="95"/>
      <c r="M4" s="95"/>
      <c r="N4" s="95"/>
      <c r="O4" s="95"/>
      <c r="P4" s="95"/>
    </row>
    <row r="5" spans="2:16" x14ac:dyDescent="0.25">
      <c r="B5" s="103"/>
      <c r="C5" s="104"/>
      <c r="D5" s="105"/>
      <c r="E5" s="96" t="s">
        <v>430</v>
      </c>
      <c r="F5" s="96" t="s">
        <v>430</v>
      </c>
      <c r="G5" s="96" t="s">
        <v>431</v>
      </c>
      <c r="H5" s="96" t="s">
        <v>430</v>
      </c>
      <c r="I5" s="106" t="s">
        <v>431</v>
      </c>
      <c r="J5" s="96" t="s">
        <v>430</v>
      </c>
      <c r="K5" s="106" t="s">
        <v>431</v>
      </c>
      <c r="L5" s="96" t="s">
        <v>430</v>
      </c>
      <c r="M5" s="106" t="s">
        <v>431</v>
      </c>
      <c r="N5" s="96" t="s">
        <v>430</v>
      </c>
      <c r="O5" s="106" t="s">
        <v>432</v>
      </c>
      <c r="P5" s="95"/>
    </row>
    <row r="6" spans="2:16" x14ac:dyDescent="0.25">
      <c r="B6" s="99"/>
      <c r="C6" s="107"/>
      <c r="D6" s="101"/>
      <c r="E6" s="96" t="s">
        <v>433</v>
      </c>
      <c r="F6" s="96" t="s">
        <v>434</v>
      </c>
      <c r="G6" s="96" t="s">
        <v>435</v>
      </c>
      <c r="H6" s="96" t="s">
        <v>436</v>
      </c>
      <c r="I6" s="106" t="s">
        <v>437</v>
      </c>
      <c r="J6" s="96" t="s">
        <v>438</v>
      </c>
      <c r="K6" s="106" t="s">
        <v>439</v>
      </c>
      <c r="L6" s="96" t="s">
        <v>440</v>
      </c>
      <c r="M6" s="106" t="s">
        <v>441</v>
      </c>
      <c r="N6" s="96" t="s">
        <v>442</v>
      </c>
      <c r="O6" s="106" t="s">
        <v>443</v>
      </c>
      <c r="P6" s="95"/>
    </row>
    <row r="7" spans="2:16" x14ac:dyDescent="0.25">
      <c r="B7" s="99" t="s">
        <v>223</v>
      </c>
      <c r="C7" s="100"/>
      <c r="D7" s="101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9"/>
      <c r="P7" s="95"/>
    </row>
    <row r="8" spans="2:16" x14ac:dyDescent="0.25">
      <c r="B8" s="110" t="s">
        <v>242</v>
      </c>
      <c r="C8" s="111" t="s">
        <v>41</v>
      </c>
      <c r="D8" s="112" t="s">
        <v>150</v>
      </c>
      <c r="E8" s="113">
        <v>8</v>
      </c>
      <c r="F8" s="114">
        <v>8</v>
      </c>
      <c r="G8" s="115">
        <v>16</v>
      </c>
      <c r="H8" s="116">
        <v>7</v>
      </c>
      <c r="I8" s="115">
        <v>23</v>
      </c>
      <c r="J8" s="116">
        <v>4</v>
      </c>
      <c r="K8" s="115">
        <v>27</v>
      </c>
      <c r="L8" s="116">
        <v>8</v>
      </c>
      <c r="M8" s="115">
        <v>35</v>
      </c>
      <c r="N8" s="117">
        <v>8</v>
      </c>
      <c r="O8" s="118">
        <v>43</v>
      </c>
      <c r="P8" s="95" t="s">
        <v>444</v>
      </c>
    </row>
    <row r="9" spans="2:16" x14ac:dyDescent="0.25">
      <c r="B9" s="110" t="s">
        <v>229</v>
      </c>
      <c r="C9" s="111" t="s">
        <v>41</v>
      </c>
      <c r="D9" s="112" t="s">
        <v>15</v>
      </c>
      <c r="E9" s="113">
        <v>8</v>
      </c>
      <c r="F9" s="114">
        <v>6</v>
      </c>
      <c r="G9" s="115">
        <v>14</v>
      </c>
      <c r="H9" s="116">
        <v>7</v>
      </c>
      <c r="I9" s="115">
        <v>21</v>
      </c>
      <c r="J9" s="116">
        <v>8</v>
      </c>
      <c r="K9" s="115">
        <v>29</v>
      </c>
      <c r="L9" s="116">
        <v>7</v>
      </c>
      <c r="M9" s="115">
        <v>36</v>
      </c>
      <c r="N9" s="117">
        <v>4</v>
      </c>
      <c r="O9" s="118">
        <v>40</v>
      </c>
      <c r="P9" s="95"/>
    </row>
    <row r="10" spans="2:16" x14ac:dyDescent="0.25">
      <c r="B10" s="110" t="s">
        <v>207</v>
      </c>
      <c r="C10" s="111" t="s">
        <v>41</v>
      </c>
      <c r="D10" s="112" t="s">
        <v>15</v>
      </c>
      <c r="E10" s="113">
        <v>5</v>
      </c>
      <c r="F10" s="114">
        <v>8</v>
      </c>
      <c r="G10" s="115">
        <v>13</v>
      </c>
      <c r="H10" s="116">
        <v>4</v>
      </c>
      <c r="I10" s="115">
        <v>17</v>
      </c>
      <c r="J10" s="116">
        <v>8</v>
      </c>
      <c r="K10" s="115">
        <v>25</v>
      </c>
      <c r="L10" s="116">
        <v>7</v>
      </c>
      <c r="M10" s="115">
        <v>32</v>
      </c>
      <c r="N10" s="117">
        <v>7</v>
      </c>
      <c r="O10" s="118">
        <v>39</v>
      </c>
      <c r="P10" s="95"/>
    </row>
    <row r="11" spans="2:16" x14ac:dyDescent="0.25">
      <c r="B11" s="119" t="s">
        <v>132</v>
      </c>
      <c r="C11" s="120" t="s">
        <v>41</v>
      </c>
      <c r="D11" s="121" t="s">
        <v>71</v>
      </c>
      <c r="E11" s="122">
        <v>6</v>
      </c>
      <c r="F11" s="123">
        <v>7</v>
      </c>
      <c r="G11" s="124">
        <v>13</v>
      </c>
      <c r="H11" s="125">
        <v>8</v>
      </c>
      <c r="I11" s="124">
        <v>21</v>
      </c>
      <c r="J11" s="125">
        <v>8</v>
      </c>
      <c r="K11" s="124">
        <v>29</v>
      </c>
      <c r="L11" s="125">
        <v>8</v>
      </c>
      <c r="M11" s="124">
        <v>37</v>
      </c>
      <c r="N11" s="125">
        <v>1</v>
      </c>
      <c r="O11" s="126">
        <v>38</v>
      </c>
      <c r="P11" s="95"/>
    </row>
    <row r="12" spans="2:16" x14ac:dyDescent="0.25">
      <c r="B12" s="119" t="s">
        <v>313</v>
      </c>
      <c r="C12" s="120" t="s">
        <v>41</v>
      </c>
      <c r="D12" s="121" t="s">
        <v>147</v>
      </c>
      <c r="E12" s="122">
        <v>6</v>
      </c>
      <c r="F12" s="127">
        <v>8</v>
      </c>
      <c r="G12" s="124">
        <v>14</v>
      </c>
      <c r="H12" s="125">
        <v>6</v>
      </c>
      <c r="I12" s="124">
        <v>20</v>
      </c>
      <c r="J12" s="125">
        <v>5</v>
      </c>
      <c r="K12" s="124">
        <v>25</v>
      </c>
      <c r="L12" s="125">
        <v>8</v>
      </c>
      <c r="M12" s="124">
        <v>33</v>
      </c>
      <c r="N12" s="125">
        <v>5</v>
      </c>
      <c r="O12" s="126">
        <v>38</v>
      </c>
      <c r="P12" s="95"/>
    </row>
    <row r="13" spans="2:16" x14ac:dyDescent="0.25">
      <c r="B13" s="119" t="s">
        <v>54</v>
      </c>
      <c r="C13" s="120" t="s">
        <v>41</v>
      </c>
      <c r="D13" s="121" t="s">
        <v>15</v>
      </c>
      <c r="E13" s="122">
        <v>5</v>
      </c>
      <c r="F13" s="128">
        <v>7</v>
      </c>
      <c r="G13" s="124">
        <v>12</v>
      </c>
      <c r="H13" s="125">
        <v>5</v>
      </c>
      <c r="I13" s="124">
        <v>17</v>
      </c>
      <c r="J13" s="125">
        <v>7</v>
      </c>
      <c r="K13" s="124">
        <v>24</v>
      </c>
      <c r="L13" s="125">
        <v>8</v>
      </c>
      <c r="M13" s="124">
        <v>32</v>
      </c>
      <c r="N13" s="125">
        <v>6</v>
      </c>
      <c r="O13" s="126">
        <v>38</v>
      </c>
      <c r="P13" s="95"/>
    </row>
    <row r="14" spans="2:16" x14ac:dyDescent="0.25">
      <c r="B14" s="119" t="s">
        <v>276</v>
      </c>
      <c r="C14" s="120" t="s">
        <v>41</v>
      </c>
      <c r="D14" s="121" t="s">
        <v>66</v>
      </c>
      <c r="E14" s="122">
        <v>7</v>
      </c>
      <c r="F14" s="123">
        <v>6</v>
      </c>
      <c r="G14" s="124">
        <v>13</v>
      </c>
      <c r="H14" s="125">
        <v>8</v>
      </c>
      <c r="I14" s="124">
        <v>21</v>
      </c>
      <c r="J14" s="125">
        <v>6</v>
      </c>
      <c r="K14" s="124">
        <v>27</v>
      </c>
      <c r="L14" s="125">
        <v>6</v>
      </c>
      <c r="M14" s="124">
        <v>33</v>
      </c>
      <c r="N14" s="125">
        <v>3</v>
      </c>
      <c r="O14" s="126">
        <v>36</v>
      </c>
      <c r="P14" s="95"/>
    </row>
    <row r="15" spans="2:16" x14ac:dyDescent="0.25">
      <c r="B15" s="119" t="s">
        <v>214</v>
      </c>
      <c r="C15" s="120" t="s">
        <v>41</v>
      </c>
      <c r="D15" s="121" t="s">
        <v>49</v>
      </c>
      <c r="E15" s="122">
        <v>8</v>
      </c>
      <c r="F15" s="128">
        <v>8</v>
      </c>
      <c r="G15" s="124">
        <v>16</v>
      </c>
      <c r="H15" s="125">
        <v>2</v>
      </c>
      <c r="I15" s="124">
        <v>18</v>
      </c>
      <c r="J15" s="125">
        <v>8</v>
      </c>
      <c r="K15" s="124">
        <v>26</v>
      </c>
      <c r="L15" s="125">
        <v>5</v>
      </c>
      <c r="M15" s="124">
        <v>31</v>
      </c>
      <c r="N15" s="125">
        <v>2</v>
      </c>
      <c r="O15" s="126">
        <v>33</v>
      </c>
      <c r="P15" s="95"/>
    </row>
    <row r="16" spans="2:16" x14ac:dyDescent="0.25">
      <c r="B16" s="129" t="s">
        <v>145</v>
      </c>
      <c r="C16" s="130" t="s">
        <v>41</v>
      </c>
      <c r="D16" s="131" t="s">
        <v>87</v>
      </c>
      <c r="E16" s="132">
        <v>5</v>
      </c>
      <c r="F16" s="133">
        <v>8</v>
      </c>
      <c r="G16" s="134">
        <v>13</v>
      </c>
      <c r="H16" s="135">
        <v>6</v>
      </c>
      <c r="I16" s="134">
        <v>19</v>
      </c>
      <c r="J16" s="135">
        <v>7</v>
      </c>
      <c r="K16" s="134">
        <v>26</v>
      </c>
      <c r="L16" s="135">
        <v>8</v>
      </c>
      <c r="M16" s="134">
        <v>34</v>
      </c>
      <c r="N16" s="117"/>
      <c r="O16" s="95"/>
      <c r="P16" s="95"/>
    </row>
    <row r="17" spans="2:14" x14ac:dyDescent="0.25">
      <c r="B17" s="136" t="s">
        <v>258</v>
      </c>
      <c r="C17" s="137" t="s">
        <v>41</v>
      </c>
      <c r="D17" s="138" t="s">
        <v>259</v>
      </c>
      <c r="E17" s="96">
        <v>7</v>
      </c>
      <c r="F17" s="139">
        <v>5</v>
      </c>
      <c r="G17" s="140">
        <v>12</v>
      </c>
      <c r="H17" s="117">
        <v>7</v>
      </c>
      <c r="I17" s="140">
        <v>19</v>
      </c>
      <c r="J17" s="117">
        <v>7</v>
      </c>
      <c r="K17" s="140">
        <v>26</v>
      </c>
      <c r="L17" s="117">
        <v>5</v>
      </c>
      <c r="M17" s="140">
        <v>31</v>
      </c>
      <c r="N17" s="117"/>
    </row>
    <row r="18" spans="2:14" x14ac:dyDescent="0.25">
      <c r="B18" s="136" t="s">
        <v>230</v>
      </c>
      <c r="C18" s="137" t="s">
        <v>41</v>
      </c>
      <c r="D18" s="138" t="s">
        <v>15</v>
      </c>
      <c r="E18" s="141">
        <v>7</v>
      </c>
      <c r="F18" s="142">
        <v>3</v>
      </c>
      <c r="G18" s="140">
        <v>10</v>
      </c>
      <c r="H18" s="117">
        <v>8</v>
      </c>
      <c r="I18" s="140">
        <v>18</v>
      </c>
      <c r="J18" s="117">
        <v>8</v>
      </c>
      <c r="K18" s="140">
        <v>26</v>
      </c>
      <c r="L18" s="117">
        <v>4</v>
      </c>
      <c r="M18" s="140">
        <v>30</v>
      </c>
      <c r="N18" s="117"/>
    </row>
    <row r="19" spans="2:14" x14ac:dyDescent="0.25">
      <c r="B19" s="136" t="s">
        <v>316</v>
      </c>
      <c r="C19" s="137" t="s">
        <v>41</v>
      </c>
      <c r="D19" s="138" t="s">
        <v>15</v>
      </c>
      <c r="E19" s="96">
        <v>8</v>
      </c>
      <c r="F19" s="139">
        <v>4</v>
      </c>
      <c r="G19" s="140">
        <v>12</v>
      </c>
      <c r="H19" s="117">
        <v>7</v>
      </c>
      <c r="I19" s="140">
        <v>19</v>
      </c>
      <c r="J19" s="117">
        <v>7</v>
      </c>
      <c r="K19" s="140">
        <v>26</v>
      </c>
      <c r="L19" s="117">
        <v>3</v>
      </c>
      <c r="M19" s="140">
        <v>29</v>
      </c>
      <c r="N19" s="117"/>
    </row>
    <row r="20" spans="2:14" x14ac:dyDescent="0.25">
      <c r="B20" s="136" t="s">
        <v>95</v>
      </c>
      <c r="C20" s="137" t="s">
        <v>41</v>
      </c>
      <c r="D20" s="138" t="s">
        <v>15</v>
      </c>
      <c r="E20" s="96">
        <v>3</v>
      </c>
      <c r="F20" s="139">
        <v>4</v>
      </c>
      <c r="G20" s="140">
        <v>7</v>
      </c>
      <c r="H20" s="117">
        <v>6</v>
      </c>
      <c r="I20" s="140">
        <v>13</v>
      </c>
      <c r="J20" s="117">
        <v>7</v>
      </c>
      <c r="K20" s="140">
        <v>20</v>
      </c>
      <c r="L20" s="117">
        <v>8</v>
      </c>
      <c r="M20" s="140">
        <v>28</v>
      </c>
      <c r="N20" s="117"/>
    </row>
    <row r="21" spans="2:14" x14ac:dyDescent="0.25">
      <c r="B21" s="136" t="s">
        <v>83</v>
      </c>
      <c r="C21" s="137" t="s">
        <v>41</v>
      </c>
      <c r="D21" s="138" t="s">
        <v>15</v>
      </c>
      <c r="E21" s="96">
        <v>7</v>
      </c>
      <c r="F21" s="139">
        <v>5</v>
      </c>
      <c r="G21" s="140">
        <v>12</v>
      </c>
      <c r="H21" s="117">
        <v>6</v>
      </c>
      <c r="I21" s="140">
        <v>18</v>
      </c>
      <c r="J21" s="117">
        <v>4</v>
      </c>
      <c r="K21" s="140">
        <v>22</v>
      </c>
      <c r="L21" s="117">
        <v>6</v>
      </c>
      <c r="M21" s="140">
        <v>28</v>
      </c>
      <c r="N21" s="117"/>
    </row>
    <row r="22" spans="2:14" x14ac:dyDescent="0.25">
      <c r="B22" s="136" t="s">
        <v>233</v>
      </c>
      <c r="C22" s="137" t="s">
        <v>41</v>
      </c>
      <c r="D22" s="138" t="s">
        <v>121</v>
      </c>
      <c r="E22" s="96">
        <v>4</v>
      </c>
      <c r="F22" s="142">
        <v>6</v>
      </c>
      <c r="G22" s="140">
        <v>10</v>
      </c>
      <c r="H22" s="117">
        <v>8</v>
      </c>
      <c r="I22" s="140">
        <v>18</v>
      </c>
      <c r="J22" s="117">
        <v>6</v>
      </c>
      <c r="K22" s="140">
        <v>24</v>
      </c>
      <c r="L22" s="117">
        <v>4</v>
      </c>
      <c r="M22" s="140">
        <v>28</v>
      </c>
      <c r="N22" s="117"/>
    </row>
    <row r="23" spans="2:14" x14ac:dyDescent="0.25">
      <c r="B23" s="136" t="s">
        <v>180</v>
      </c>
      <c r="C23" s="137" t="s">
        <v>41</v>
      </c>
      <c r="D23" s="138" t="s">
        <v>167</v>
      </c>
      <c r="E23" s="96">
        <v>8</v>
      </c>
      <c r="F23" s="142">
        <v>8</v>
      </c>
      <c r="G23" s="140">
        <v>16</v>
      </c>
      <c r="H23" s="117">
        <v>7</v>
      </c>
      <c r="I23" s="140">
        <v>23</v>
      </c>
      <c r="J23" s="117">
        <v>2</v>
      </c>
      <c r="K23" s="140">
        <v>25</v>
      </c>
      <c r="L23" s="117">
        <v>3</v>
      </c>
      <c r="M23" s="140">
        <v>28</v>
      </c>
      <c r="N23" s="117"/>
    </row>
    <row r="24" spans="2:14" x14ac:dyDescent="0.25">
      <c r="B24" s="136" t="s">
        <v>124</v>
      </c>
      <c r="C24" s="137" t="s">
        <v>41</v>
      </c>
      <c r="D24" s="138" t="s">
        <v>15</v>
      </c>
      <c r="E24" s="96">
        <v>5</v>
      </c>
      <c r="F24" s="139"/>
      <c r="G24" s="140">
        <v>5</v>
      </c>
      <c r="H24" s="117">
        <v>6</v>
      </c>
      <c r="I24" s="140">
        <v>11</v>
      </c>
      <c r="J24" s="117">
        <v>8</v>
      </c>
      <c r="K24" s="140">
        <v>19</v>
      </c>
      <c r="L24" s="117">
        <v>8</v>
      </c>
      <c r="M24" s="140">
        <v>27</v>
      </c>
      <c r="N24" s="117"/>
    </row>
    <row r="25" spans="2:14" x14ac:dyDescent="0.25">
      <c r="B25" s="136" t="s">
        <v>204</v>
      </c>
      <c r="C25" s="137" t="s">
        <v>41</v>
      </c>
      <c r="D25" s="138" t="s">
        <v>118</v>
      </c>
      <c r="E25" s="96">
        <v>7</v>
      </c>
      <c r="F25" s="143">
        <v>5</v>
      </c>
      <c r="G25" s="140">
        <v>12</v>
      </c>
      <c r="H25" s="117">
        <v>3</v>
      </c>
      <c r="I25" s="140">
        <v>15</v>
      </c>
      <c r="J25" s="117">
        <v>6</v>
      </c>
      <c r="K25" s="140">
        <v>21</v>
      </c>
      <c r="L25" s="117">
        <v>6</v>
      </c>
      <c r="M25" s="140">
        <v>27</v>
      </c>
      <c r="N25" s="117"/>
    </row>
    <row r="26" spans="2:14" x14ac:dyDescent="0.25">
      <c r="B26" s="136" t="s">
        <v>135</v>
      </c>
      <c r="C26" s="137" t="s">
        <v>41</v>
      </c>
      <c r="D26" s="138" t="s">
        <v>134</v>
      </c>
      <c r="E26" s="96">
        <v>7</v>
      </c>
      <c r="F26" s="142">
        <v>7</v>
      </c>
      <c r="G26" s="140">
        <v>14</v>
      </c>
      <c r="H26" s="117">
        <v>6</v>
      </c>
      <c r="I26" s="140">
        <v>20</v>
      </c>
      <c r="J26" s="117">
        <v>5</v>
      </c>
      <c r="K26" s="140">
        <v>25</v>
      </c>
      <c r="L26" s="117">
        <v>2</v>
      </c>
      <c r="M26" s="140">
        <v>27</v>
      </c>
      <c r="N26" s="117"/>
    </row>
    <row r="27" spans="2:14" x14ac:dyDescent="0.25">
      <c r="B27" s="136" t="s">
        <v>74</v>
      </c>
      <c r="C27" s="137" t="s">
        <v>41</v>
      </c>
      <c r="D27" s="138" t="s">
        <v>15</v>
      </c>
      <c r="E27" s="96">
        <v>5</v>
      </c>
      <c r="F27" s="142">
        <v>6</v>
      </c>
      <c r="G27" s="140">
        <v>11</v>
      </c>
      <c r="H27" s="117">
        <v>4</v>
      </c>
      <c r="I27" s="140">
        <v>15</v>
      </c>
      <c r="J27" s="117">
        <v>5</v>
      </c>
      <c r="K27" s="140">
        <v>20</v>
      </c>
      <c r="L27" s="117">
        <v>7</v>
      </c>
      <c r="M27" s="140">
        <v>27</v>
      </c>
      <c r="N27" s="117"/>
    </row>
    <row r="28" spans="2:14" x14ac:dyDescent="0.25">
      <c r="B28" s="136" t="s">
        <v>287</v>
      </c>
      <c r="C28" s="137" t="s">
        <v>41</v>
      </c>
      <c r="D28" s="138" t="s">
        <v>49</v>
      </c>
      <c r="E28" s="96">
        <v>6</v>
      </c>
      <c r="F28" s="142">
        <v>6</v>
      </c>
      <c r="G28" s="140">
        <v>12</v>
      </c>
      <c r="H28" s="117">
        <v>3</v>
      </c>
      <c r="I28" s="140">
        <v>15</v>
      </c>
      <c r="J28" s="117">
        <v>7</v>
      </c>
      <c r="K28" s="140">
        <v>22</v>
      </c>
      <c r="L28" s="117">
        <v>5</v>
      </c>
      <c r="M28" s="140">
        <v>27</v>
      </c>
      <c r="N28" s="117"/>
    </row>
    <row r="29" spans="2:14" x14ac:dyDescent="0.25">
      <c r="B29" s="136" t="s">
        <v>231</v>
      </c>
      <c r="C29" s="137" t="s">
        <v>41</v>
      </c>
      <c r="D29" s="138" t="s">
        <v>232</v>
      </c>
      <c r="E29" s="96">
        <v>5</v>
      </c>
      <c r="F29" s="142">
        <v>8</v>
      </c>
      <c r="G29" s="140">
        <v>13</v>
      </c>
      <c r="H29" s="117">
        <v>4</v>
      </c>
      <c r="I29" s="140">
        <v>17</v>
      </c>
      <c r="J29" s="117">
        <v>4</v>
      </c>
      <c r="K29" s="140">
        <v>21</v>
      </c>
      <c r="L29" s="117">
        <v>6</v>
      </c>
      <c r="M29" s="140">
        <v>27</v>
      </c>
      <c r="N29" s="117"/>
    </row>
    <row r="30" spans="2:14" x14ac:dyDescent="0.25">
      <c r="B30" s="136" t="s">
        <v>111</v>
      </c>
      <c r="C30" s="137" t="s">
        <v>41</v>
      </c>
      <c r="D30" s="138" t="s">
        <v>66</v>
      </c>
      <c r="E30" s="96">
        <v>6</v>
      </c>
      <c r="F30" s="144">
        <v>7</v>
      </c>
      <c r="G30" s="140">
        <v>13</v>
      </c>
      <c r="H30" s="117">
        <v>7</v>
      </c>
      <c r="I30" s="140">
        <v>20</v>
      </c>
      <c r="J30" s="117">
        <v>3</v>
      </c>
      <c r="K30" s="140">
        <v>23</v>
      </c>
      <c r="L30" s="117">
        <v>3</v>
      </c>
      <c r="M30" s="140">
        <v>26</v>
      </c>
      <c r="N30" s="117"/>
    </row>
    <row r="31" spans="2:14" x14ac:dyDescent="0.25">
      <c r="B31" s="136" t="s">
        <v>72</v>
      </c>
      <c r="C31" s="137" t="s">
        <v>41</v>
      </c>
      <c r="D31" s="138" t="s">
        <v>71</v>
      </c>
      <c r="E31" s="96">
        <v>5</v>
      </c>
      <c r="F31" s="142">
        <v>2</v>
      </c>
      <c r="G31" s="140">
        <v>7</v>
      </c>
      <c r="H31" s="117">
        <v>7</v>
      </c>
      <c r="I31" s="140">
        <v>14</v>
      </c>
      <c r="J31" s="117">
        <v>6</v>
      </c>
      <c r="K31" s="140">
        <v>20</v>
      </c>
      <c r="L31" s="117">
        <v>5</v>
      </c>
      <c r="M31" s="140">
        <v>25</v>
      </c>
      <c r="N31" s="117"/>
    </row>
    <row r="32" spans="2:14" x14ac:dyDescent="0.25">
      <c r="B32" s="136" t="s">
        <v>153</v>
      </c>
      <c r="C32" s="137" t="s">
        <v>41</v>
      </c>
      <c r="D32" s="138" t="s">
        <v>15</v>
      </c>
      <c r="E32" s="96">
        <v>8</v>
      </c>
      <c r="F32" s="142">
        <v>8</v>
      </c>
      <c r="G32" s="140">
        <v>16</v>
      </c>
      <c r="H32" s="117">
        <v>3</v>
      </c>
      <c r="I32" s="140">
        <v>19</v>
      </c>
      <c r="J32" s="117"/>
      <c r="K32" s="140">
        <v>19</v>
      </c>
      <c r="L32" s="117">
        <v>6</v>
      </c>
      <c r="M32" s="140">
        <v>25</v>
      </c>
      <c r="N32" s="117"/>
    </row>
    <row r="33" spans="2:14" x14ac:dyDescent="0.25">
      <c r="B33" s="95" t="s">
        <v>344</v>
      </c>
      <c r="C33" s="137" t="s">
        <v>41</v>
      </c>
      <c r="D33" s="97" t="s">
        <v>167</v>
      </c>
      <c r="E33" s="96"/>
      <c r="F33" s="142">
        <v>7</v>
      </c>
      <c r="G33" s="140">
        <v>7</v>
      </c>
      <c r="H33" s="117">
        <v>4</v>
      </c>
      <c r="I33" s="140">
        <v>11</v>
      </c>
      <c r="J33" s="117">
        <v>7</v>
      </c>
      <c r="K33" s="140">
        <v>18</v>
      </c>
      <c r="L33" s="117">
        <v>7</v>
      </c>
      <c r="M33" s="140">
        <v>25</v>
      </c>
      <c r="N33" s="117"/>
    </row>
    <row r="34" spans="2:14" x14ac:dyDescent="0.25">
      <c r="B34" s="136" t="s">
        <v>284</v>
      </c>
      <c r="C34" s="137" t="s">
        <v>41</v>
      </c>
      <c r="D34" s="138" t="s">
        <v>87</v>
      </c>
      <c r="E34" s="96">
        <v>6</v>
      </c>
      <c r="F34" s="139">
        <v>4</v>
      </c>
      <c r="G34" s="140">
        <v>10</v>
      </c>
      <c r="H34" s="117">
        <v>3</v>
      </c>
      <c r="I34" s="140">
        <v>13</v>
      </c>
      <c r="J34" s="117">
        <v>4</v>
      </c>
      <c r="K34" s="140">
        <v>17</v>
      </c>
      <c r="L34" s="117">
        <v>7</v>
      </c>
      <c r="M34" s="140">
        <v>24</v>
      </c>
      <c r="N34" s="117"/>
    </row>
    <row r="35" spans="2:14" x14ac:dyDescent="0.25">
      <c r="B35" s="136" t="s">
        <v>46</v>
      </c>
      <c r="C35" s="137" t="s">
        <v>41</v>
      </c>
      <c r="D35" s="138" t="s">
        <v>15</v>
      </c>
      <c r="E35" s="96">
        <v>4</v>
      </c>
      <c r="F35" s="144">
        <v>3</v>
      </c>
      <c r="G35" s="140">
        <v>7</v>
      </c>
      <c r="H35" s="117">
        <v>4</v>
      </c>
      <c r="I35" s="140">
        <v>11</v>
      </c>
      <c r="J35" s="117">
        <v>6</v>
      </c>
      <c r="K35" s="140">
        <v>17</v>
      </c>
      <c r="L35" s="117">
        <v>7</v>
      </c>
      <c r="M35" s="140">
        <v>24</v>
      </c>
      <c r="N35" s="117"/>
    </row>
    <row r="36" spans="2:14" x14ac:dyDescent="0.25">
      <c r="B36" s="136" t="s">
        <v>314</v>
      </c>
      <c r="C36" s="137" t="s">
        <v>41</v>
      </c>
      <c r="D36" s="138" t="s">
        <v>66</v>
      </c>
      <c r="E36" s="96">
        <v>1</v>
      </c>
      <c r="F36" s="142">
        <v>6</v>
      </c>
      <c r="G36" s="140">
        <v>7</v>
      </c>
      <c r="H36" s="117">
        <v>6</v>
      </c>
      <c r="I36" s="140">
        <v>13</v>
      </c>
      <c r="J36" s="117">
        <v>3</v>
      </c>
      <c r="K36" s="140">
        <v>16</v>
      </c>
      <c r="L36" s="117">
        <v>8</v>
      </c>
      <c r="M36" s="140">
        <v>24</v>
      </c>
      <c r="N36" s="117"/>
    </row>
    <row r="37" spans="2:14" x14ac:dyDescent="0.25">
      <c r="B37" s="136" t="s">
        <v>103</v>
      </c>
      <c r="C37" s="137" t="s">
        <v>41</v>
      </c>
      <c r="D37" s="138" t="s">
        <v>15</v>
      </c>
      <c r="E37" s="96">
        <v>6</v>
      </c>
      <c r="F37" s="142">
        <v>3</v>
      </c>
      <c r="G37" s="140">
        <v>9</v>
      </c>
      <c r="H37" s="117">
        <v>8</v>
      </c>
      <c r="I37" s="140">
        <v>17</v>
      </c>
      <c r="J37" s="117">
        <v>3</v>
      </c>
      <c r="K37" s="140">
        <v>20</v>
      </c>
      <c r="L37" s="117">
        <v>4</v>
      </c>
      <c r="M37" s="140">
        <v>24</v>
      </c>
      <c r="N37" s="117"/>
    </row>
    <row r="38" spans="2:14" x14ac:dyDescent="0.25">
      <c r="B38" s="136" t="s">
        <v>161</v>
      </c>
      <c r="C38" s="137" t="s">
        <v>41</v>
      </c>
      <c r="D38" s="138" t="s">
        <v>15</v>
      </c>
      <c r="E38" s="96">
        <v>8</v>
      </c>
      <c r="F38" s="142">
        <v>5</v>
      </c>
      <c r="G38" s="140">
        <v>13</v>
      </c>
      <c r="H38" s="117">
        <v>4</v>
      </c>
      <c r="I38" s="140">
        <v>17</v>
      </c>
      <c r="J38" s="117">
        <v>3</v>
      </c>
      <c r="K38" s="140">
        <v>20</v>
      </c>
      <c r="L38" s="117">
        <v>3</v>
      </c>
      <c r="M38" s="140">
        <v>23</v>
      </c>
      <c r="N38" s="117"/>
    </row>
    <row r="39" spans="2:14" x14ac:dyDescent="0.25">
      <c r="B39" s="95" t="s">
        <v>210</v>
      </c>
      <c r="C39" s="137" t="s">
        <v>41</v>
      </c>
      <c r="D39" s="97" t="s">
        <v>66</v>
      </c>
      <c r="E39" s="96"/>
      <c r="F39" s="145">
        <v>5</v>
      </c>
      <c r="G39" s="140">
        <v>5</v>
      </c>
      <c r="H39" s="117">
        <v>8</v>
      </c>
      <c r="I39" s="140">
        <v>13</v>
      </c>
      <c r="J39" s="117">
        <v>8</v>
      </c>
      <c r="K39" s="140">
        <v>21</v>
      </c>
      <c r="L39" s="117">
        <v>2</v>
      </c>
      <c r="M39" s="140">
        <v>23</v>
      </c>
      <c r="N39" s="117"/>
    </row>
    <row r="40" spans="2:14" x14ac:dyDescent="0.25">
      <c r="B40" s="136" t="s">
        <v>290</v>
      </c>
      <c r="C40" s="137" t="s">
        <v>41</v>
      </c>
      <c r="D40" s="138" t="s">
        <v>87</v>
      </c>
      <c r="E40" s="96">
        <v>7</v>
      </c>
      <c r="F40" s="142"/>
      <c r="G40" s="140">
        <v>7</v>
      </c>
      <c r="H40" s="117"/>
      <c r="I40" s="140">
        <v>7</v>
      </c>
      <c r="J40" s="117">
        <v>8</v>
      </c>
      <c r="K40" s="140">
        <v>15</v>
      </c>
      <c r="L40" s="117">
        <v>8</v>
      </c>
      <c r="M40" s="140">
        <v>23</v>
      </c>
      <c r="N40" s="117"/>
    </row>
    <row r="41" spans="2:14" x14ac:dyDescent="0.25">
      <c r="B41" s="136" t="s">
        <v>283</v>
      </c>
      <c r="C41" s="137" t="s">
        <v>41</v>
      </c>
      <c r="D41" s="138" t="s">
        <v>150</v>
      </c>
      <c r="E41" s="96">
        <v>7</v>
      </c>
      <c r="F41" s="142">
        <v>5</v>
      </c>
      <c r="G41" s="140">
        <v>12</v>
      </c>
      <c r="H41" s="117">
        <v>4</v>
      </c>
      <c r="I41" s="140">
        <v>16</v>
      </c>
      <c r="J41" s="117">
        <v>3</v>
      </c>
      <c r="K41" s="140">
        <v>19</v>
      </c>
      <c r="L41" s="117">
        <v>2</v>
      </c>
      <c r="M41" s="140">
        <v>21</v>
      </c>
      <c r="N41" s="117"/>
    </row>
    <row r="42" spans="2:14" x14ac:dyDescent="0.25">
      <c r="B42" s="136" t="s">
        <v>109</v>
      </c>
      <c r="C42" s="137" t="s">
        <v>41</v>
      </c>
      <c r="D42" s="138" t="s">
        <v>15</v>
      </c>
      <c r="E42" s="96">
        <v>2</v>
      </c>
      <c r="F42" s="145">
        <v>5</v>
      </c>
      <c r="G42" s="140">
        <v>7</v>
      </c>
      <c r="H42" s="117">
        <v>5</v>
      </c>
      <c r="I42" s="140">
        <v>12</v>
      </c>
      <c r="J42" s="117">
        <v>4</v>
      </c>
      <c r="K42" s="140">
        <v>16</v>
      </c>
      <c r="L42" s="117">
        <v>5</v>
      </c>
      <c r="M42" s="140">
        <v>21</v>
      </c>
      <c r="N42" s="117"/>
    </row>
    <row r="43" spans="2:14" x14ac:dyDescent="0.25">
      <c r="B43" s="136" t="s">
        <v>76</v>
      </c>
      <c r="C43" s="137" t="s">
        <v>41</v>
      </c>
      <c r="D43" s="138" t="s">
        <v>71</v>
      </c>
      <c r="E43" s="96">
        <v>2</v>
      </c>
      <c r="F43" s="139">
        <v>5</v>
      </c>
      <c r="G43" s="140">
        <v>7</v>
      </c>
      <c r="H43" s="117">
        <v>7</v>
      </c>
      <c r="I43" s="140">
        <v>14</v>
      </c>
      <c r="J43" s="117">
        <v>1</v>
      </c>
      <c r="K43" s="140">
        <v>15</v>
      </c>
      <c r="L43" s="117">
        <v>5</v>
      </c>
      <c r="M43" s="140">
        <v>20</v>
      </c>
      <c r="N43" s="117"/>
    </row>
    <row r="44" spans="2:14" x14ac:dyDescent="0.25">
      <c r="B44" s="136" t="s">
        <v>79</v>
      </c>
      <c r="C44" s="137" t="s">
        <v>41</v>
      </c>
      <c r="D44" s="138" t="s">
        <v>78</v>
      </c>
      <c r="E44" s="96">
        <v>8</v>
      </c>
      <c r="F44" s="139"/>
      <c r="G44" s="140">
        <v>8</v>
      </c>
      <c r="H44" s="117"/>
      <c r="I44" s="140">
        <v>8</v>
      </c>
      <c r="J44" s="117">
        <v>5</v>
      </c>
      <c r="K44" s="140">
        <v>13</v>
      </c>
      <c r="L44" s="117">
        <v>7</v>
      </c>
      <c r="M44" s="140">
        <v>20</v>
      </c>
      <c r="N44" s="117"/>
    </row>
    <row r="45" spans="2:14" x14ac:dyDescent="0.25">
      <c r="B45" s="136" t="s">
        <v>58</v>
      </c>
      <c r="C45" s="137" t="s">
        <v>41</v>
      </c>
      <c r="D45" s="138" t="s">
        <v>15</v>
      </c>
      <c r="E45" s="96">
        <v>1</v>
      </c>
      <c r="F45" s="142">
        <v>2</v>
      </c>
      <c r="G45" s="140">
        <v>3</v>
      </c>
      <c r="H45" s="117">
        <v>6</v>
      </c>
      <c r="I45" s="140">
        <v>9</v>
      </c>
      <c r="J45" s="117">
        <v>5</v>
      </c>
      <c r="K45" s="140">
        <v>14</v>
      </c>
      <c r="L45" s="117">
        <v>5</v>
      </c>
      <c r="M45" s="140">
        <v>19</v>
      </c>
      <c r="N45" s="117"/>
    </row>
    <row r="46" spans="2:14" x14ac:dyDescent="0.25">
      <c r="B46" s="136" t="s">
        <v>199</v>
      </c>
      <c r="C46" s="137" t="s">
        <v>41</v>
      </c>
      <c r="D46" s="138" t="s">
        <v>175</v>
      </c>
      <c r="E46" s="96">
        <v>3</v>
      </c>
      <c r="F46" s="142">
        <v>7</v>
      </c>
      <c r="G46" s="140">
        <v>10</v>
      </c>
      <c r="H46" s="117"/>
      <c r="I46" s="140">
        <v>10</v>
      </c>
      <c r="J46" s="117">
        <v>4</v>
      </c>
      <c r="K46" s="140">
        <v>14</v>
      </c>
      <c r="L46" s="117">
        <v>5</v>
      </c>
      <c r="M46" s="140">
        <v>19</v>
      </c>
      <c r="N46" s="117"/>
    </row>
    <row r="47" spans="2:14" x14ac:dyDescent="0.25">
      <c r="B47" s="136" t="s">
        <v>293</v>
      </c>
      <c r="C47" s="137" t="s">
        <v>41</v>
      </c>
      <c r="D47" s="138" t="s">
        <v>294</v>
      </c>
      <c r="E47" s="96">
        <v>2</v>
      </c>
      <c r="F47" s="142">
        <v>7</v>
      </c>
      <c r="G47" s="140">
        <v>9</v>
      </c>
      <c r="H47" s="117">
        <v>2</v>
      </c>
      <c r="I47" s="140">
        <v>11</v>
      </c>
      <c r="J47" s="117">
        <v>4</v>
      </c>
      <c r="K47" s="140">
        <v>15</v>
      </c>
      <c r="L47" s="117">
        <v>4</v>
      </c>
      <c r="M47" s="140">
        <v>19</v>
      </c>
      <c r="N47" s="117"/>
    </row>
    <row r="48" spans="2:14" x14ac:dyDescent="0.25">
      <c r="B48" s="136" t="s">
        <v>203</v>
      </c>
      <c r="C48" s="137" t="s">
        <v>41</v>
      </c>
      <c r="D48" s="138" t="s">
        <v>15</v>
      </c>
      <c r="E48" s="96">
        <v>3</v>
      </c>
      <c r="F48" s="145">
        <v>6</v>
      </c>
      <c r="G48" s="140">
        <v>9</v>
      </c>
      <c r="H48" s="117">
        <v>5</v>
      </c>
      <c r="I48" s="140">
        <v>14</v>
      </c>
      <c r="J48" s="117"/>
      <c r="K48" s="140">
        <v>14</v>
      </c>
      <c r="L48" s="117">
        <v>5</v>
      </c>
      <c r="M48" s="140">
        <v>19</v>
      </c>
      <c r="N48" s="117"/>
    </row>
    <row r="49" spans="2:14" x14ac:dyDescent="0.25">
      <c r="B49" s="136" t="s">
        <v>56</v>
      </c>
      <c r="C49" s="137" t="s">
        <v>41</v>
      </c>
      <c r="D49" s="138" t="s">
        <v>15</v>
      </c>
      <c r="E49" s="96">
        <v>4</v>
      </c>
      <c r="F49" s="142">
        <v>4</v>
      </c>
      <c r="G49" s="140">
        <v>8</v>
      </c>
      <c r="H49" s="117">
        <v>7</v>
      </c>
      <c r="I49" s="140">
        <v>15</v>
      </c>
      <c r="J49" s="117"/>
      <c r="K49" s="140">
        <v>15</v>
      </c>
      <c r="L49" s="117">
        <v>4</v>
      </c>
      <c r="M49" s="140">
        <v>19</v>
      </c>
      <c r="N49" s="117"/>
    </row>
    <row r="50" spans="2:14" x14ac:dyDescent="0.25">
      <c r="B50" s="95" t="s">
        <v>326</v>
      </c>
      <c r="C50" s="137" t="s">
        <v>41</v>
      </c>
      <c r="D50" s="97" t="s">
        <v>327</v>
      </c>
      <c r="E50" s="96"/>
      <c r="F50" s="142">
        <v>1</v>
      </c>
      <c r="G50" s="140">
        <v>1</v>
      </c>
      <c r="H50" s="117">
        <v>3</v>
      </c>
      <c r="I50" s="140">
        <v>4</v>
      </c>
      <c r="J50" s="117">
        <v>8</v>
      </c>
      <c r="K50" s="140">
        <v>12</v>
      </c>
      <c r="L50" s="117">
        <v>7</v>
      </c>
      <c r="M50" s="140">
        <v>19</v>
      </c>
      <c r="N50" s="117"/>
    </row>
    <row r="51" spans="2:14" x14ac:dyDescent="0.25">
      <c r="B51" s="136" t="s">
        <v>141</v>
      </c>
      <c r="C51" s="137" t="s">
        <v>41</v>
      </c>
      <c r="D51" s="138" t="s">
        <v>118</v>
      </c>
      <c r="E51" s="96">
        <v>4</v>
      </c>
      <c r="F51" s="142"/>
      <c r="G51" s="140">
        <v>4</v>
      </c>
      <c r="H51" s="117">
        <v>4</v>
      </c>
      <c r="I51" s="140">
        <v>8</v>
      </c>
      <c r="J51" s="117">
        <v>6</v>
      </c>
      <c r="K51" s="140">
        <v>14</v>
      </c>
      <c r="L51" s="117">
        <v>5</v>
      </c>
      <c r="M51" s="140">
        <v>19</v>
      </c>
      <c r="N51" s="117"/>
    </row>
    <row r="52" spans="2:14" x14ac:dyDescent="0.25">
      <c r="B52" s="136" t="s">
        <v>119</v>
      </c>
      <c r="C52" s="137" t="s">
        <v>41</v>
      </c>
      <c r="D52" s="138" t="s">
        <v>118</v>
      </c>
      <c r="E52" s="96">
        <v>3</v>
      </c>
      <c r="F52" s="139">
        <v>4</v>
      </c>
      <c r="G52" s="140">
        <v>7</v>
      </c>
      <c r="H52" s="117">
        <v>2</v>
      </c>
      <c r="I52" s="140">
        <v>9</v>
      </c>
      <c r="J52" s="117">
        <v>3</v>
      </c>
      <c r="K52" s="140">
        <v>12</v>
      </c>
      <c r="L52" s="117">
        <v>6</v>
      </c>
      <c r="M52" s="140">
        <v>18</v>
      </c>
      <c r="N52" s="117"/>
    </row>
    <row r="53" spans="2:14" x14ac:dyDescent="0.25">
      <c r="B53" s="95" t="s">
        <v>60</v>
      </c>
      <c r="C53" s="96" t="s">
        <v>41</v>
      </c>
      <c r="D53" s="97" t="s">
        <v>15</v>
      </c>
      <c r="E53" s="96"/>
      <c r="F53" s="142"/>
      <c r="G53" s="140"/>
      <c r="H53" s="117">
        <v>8</v>
      </c>
      <c r="I53" s="140">
        <v>8</v>
      </c>
      <c r="J53" s="117">
        <v>6</v>
      </c>
      <c r="K53" s="140">
        <v>14</v>
      </c>
      <c r="L53" s="117">
        <v>4</v>
      </c>
      <c r="M53" s="140">
        <v>18</v>
      </c>
      <c r="N53" s="117"/>
    </row>
    <row r="54" spans="2:14" x14ac:dyDescent="0.25">
      <c r="B54" s="136" t="s">
        <v>297</v>
      </c>
      <c r="C54" s="137" t="s">
        <v>41</v>
      </c>
      <c r="D54" s="138" t="s">
        <v>298</v>
      </c>
      <c r="E54" s="96">
        <v>6</v>
      </c>
      <c r="F54" s="145">
        <v>7</v>
      </c>
      <c r="G54" s="140">
        <v>13</v>
      </c>
      <c r="H54" s="117">
        <v>1</v>
      </c>
      <c r="I54" s="140">
        <v>14</v>
      </c>
      <c r="J54" s="117">
        <v>1</v>
      </c>
      <c r="K54" s="140">
        <v>15</v>
      </c>
      <c r="L54" s="117">
        <v>3</v>
      </c>
      <c r="M54" s="140">
        <v>18</v>
      </c>
      <c r="N54" s="117"/>
    </row>
    <row r="55" spans="2:14" x14ac:dyDescent="0.25">
      <c r="B55" s="136" t="s">
        <v>291</v>
      </c>
      <c r="C55" s="137" t="s">
        <v>41</v>
      </c>
      <c r="D55" s="138" t="s">
        <v>118</v>
      </c>
      <c r="E55" s="96">
        <v>6</v>
      </c>
      <c r="F55" s="142">
        <v>6</v>
      </c>
      <c r="G55" s="140">
        <v>12</v>
      </c>
      <c r="H55" s="117">
        <v>5</v>
      </c>
      <c r="I55" s="140">
        <v>17</v>
      </c>
      <c r="J55" s="117"/>
      <c r="K55" s="140">
        <v>17</v>
      </c>
      <c r="L55" s="117"/>
      <c r="M55" s="140">
        <v>17</v>
      </c>
      <c r="N55" s="117"/>
    </row>
    <row r="56" spans="2:14" x14ac:dyDescent="0.25">
      <c r="B56" s="136" t="s">
        <v>165</v>
      </c>
      <c r="C56" s="137" t="s">
        <v>41</v>
      </c>
      <c r="D56" s="138" t="s">
        <v>15</v>
      </c>
      <c r="E56" s="96">
        <v>1</v>
      </c>
      <c r="F56" s="142">
        <v>6</v>
      </c>
      <c r="G56" s="140">
        <v>7</v>
      </c>
      <c r="H56" s="117">
        <v>2</v>
      </c>
      <c r="I56" s="140">
        <v>9</v>
      </c>
      <c r="J56" s="117">
        <v>7</v>
      </c>
      <c r="K56" s="140">
        <v>16</v>
      </c>
      <c r="L56" s="117">
        <v>1</v>
      </c>
      <c r="M56" s="140">
        <v>17</v>
      </c>
      <c r="N56" s="117"/>
    </row>
    <row r="57" spans="2:14" x14ac:dyDescent="0.25">
      <c r="B57" s="136" t="s">
        <v>114</v>
      </c>
      <c r="C57" s="137" t="s">
        <v>41</v>
      </c>
      <c r="D57" s="138" t="s">
        <v>113</v>
      </c>
      <c r="E57" s="96">
        <v>5</v>
      </c>
      <c r="F57" s="142"/>
      <c r="G57" s="140">
        <v>5</v>
      </c>
      <c r="H57" s="117">
        <v>8</v>
      </c>
      <c r="I57" s="140">
        <v>13</v>
      </c>
      <c r="J57" s="117">
        <v>2</v>
      </c>
      <c r="K57" s="140">
        <v>15</v>
      </c>
      <c r="L57" s="117">
        <v>2</v>
      </c>
      <c r="M57" s="140">
        <v>17</v>
      </c>
      <c r="N57" s="117"/>
    </row>
    <row r="58" spans="2:14" x14ac:dyDescent="0.25">
      <c r="B58" s="95" t="s">
        <v>88</v>
      </c>
      <c r="C58" s="137" t="s">
        <v>41</v>
      </c>
      <c r="D58" s="97" t="s">
        <v>87</v>
      </c>
      <c r="E58" s="96"/>
      <c r="F58" s="142">
        <v>3</v>
      </c>
      <c r="G58" s="140">
        <v>3</v>
      </c>
      <c r="H58" s="117">
        <v>5</v>
      </c>
      <c r="I58" s="140">
        <v>8</v>
      </c>
      <c r="J58" s="117">
        <v>7</v>
      </c>
      <c r="K58" s="140">
        <v>15</v>
      </c>
      <c r="L58" s="117">
        <v>2</v>
      </c>
      <c r="M58" s="140">
        <v>17</v>
      </c>
      <c r="N58" s="117"/>
    </row>
    <row r="59" spans="2:14" x14ac:dyDescent="0.25">
      <c r="B59" s="95" t="s">
        <v>130</v>
      </c>
      <c r="C59" s="137" t="s">
        <v>41</v>
      </c>
      <c r="D59" s="97" t="s">
        <v>62</v>
      </c>
      <c r="E59" s="96"/>
      <c r="F59" s="142"/>
      <c r="G59" s="140"/>
      <c r="H59" s="117">
        <v>8</v>
      </c>
      <c r="I59" s="140">
        <v>8</v>
      </c>
      <c r="J59" s="117">
        <v>8</v>
      </c>
      <c r="K59" s="140">
        <v>16</v>
      </c>
      <c r="L59" s="117"/>
      <c r="M59" s="140">
        <v>16</v>
      </c>
      <c r="N59" s="117"/>
    </row>
    <row r="60" spans="2:14" x14ac:dyDescent="0.25">
      <c r="B60" s="136" t="s">
        <v>137</v>
      </c>
      <c r="C60" s="137" t="s">
        <v>41</v>
      </c>
      <c r="D60" s="138" t="s">
        <v>66</v>
      </c>
      <c r="E60" s="96">
        <v>4</v>
      </c>
      <c r="F60" s="142">
        <v>5</v>
      </c>
      <c r="G60" s="140">
        <v>9</v>
      </c>
      <c r="H60" s="117">
        <v>5</v>
      </c>
      <c r="I60" s="140">
        <v>14</v>
      </c>
      <c r="J60" s="117">
        <v>2</v>
      </c>
      <c r="K60" s="140">
        <v>16</v>
      </c>
      <c r="L60" s="117"/>
      <c r="M60" s="140">
        <v>16</v>
      </c>
      <c r="N60" s="117"/>
    </row>
    <row r="61" spans="2:14" x14ac:dyDescent="0.25">
      <c r="B61" s="95" t="s">
        <v>341</v>
      </c>
      <c r="C61" s="137" t="s">
        <v>41</v>
      </c>
      <c r="D61" s="97" t="s">
        <v>167</v>
      </c>
      <c r="E61" s="96"/>
      <c r="F61" s="142">
        <v>7</v>
      </c>
      <c r="G61" s="140">
        <v>7</v>
      </c>
      <c r="H61" s="117">
        <v>2</v>
      </c>
      <c r="I61" s="140">
        <v>9</v>
      </c>
      <c r="J61" s="117"/>
      <c r="K61" s="140">
        <v>9</v>
      </c>
      <c r="L61" s="117">
        <v>7</v>
      </c>
      <c r="M61" s="140">
        <v>16</v>
      </c>
      <c r="N61" s="117"/>
    </row>
    <row r="62" spans="2:14" x14ac:dyDescent="0.25">
      <c r="B62" s="136" t="s">
        <v>285</v>
      </c>
      <c r="C62" s="137" t="s">
        <v>41</v>
      </c>
      <c r="D62" s="138" t="s">
        <v>15</v>
      </c>
      <c r="E62" s="96">
        <v>5</v>
      </c>
      <c r="F62" s="142">
        <v>4</v>
      </c>
      <c r="G62" s="140">
        <v>9</v>
      </c>
      <c r="H62" s="117">
        <v>6</v>
      </c>
      <c r="I62" s="140">
        <v>15</v>
      </c>
      <c r="J62" s="117"/>
      <c r="K62" s="140">
        <v>15</v>
      </c>
      <c r="L62" s="117"/>
      <c r="M62" s="140">
        <v>15</v>
      </c>
      <c r="N62" s="117"/>
    </row>
    <row r="63" spans="2:14" x14ac:dyDescent="0.25">
      <c r="B63" s="95" t="s">
        <v>365</v>
      </c>
      <c r="C63" s="96" t="s">
        <v>41</v>
      </c>
      <c r="D63" s="97" t="s">
        <v>87</v>
      </c>
      <c r="E63" s="96"/>
      <c r="F63" s="143"/>
      <c r="G63" s="140"/>
      <c r="H63" s="117">
        <v>5</v>
      </c>
      <c r="I63" s="140">
        <v>5</v>
      </c>
      <c r="J63" s="117">
        <v>6</v>
      </c>
      <c r="K63" s="140">
        <v>11</v>
      </c>
      <c r="L63" s="117">
        <v>4</v>
      </c>
      <c r="M63" s="140">
        <v>15</v>
      </c>
      <c r="N63" s="117"/>
    </row>
    <row r="64" spans="2:14" x14ac:dyDescent="0.25">
      <c r="B64" s="95" t="s">
        <v>343</v>
      </c>
      <c r="C64" s="137" t="s">
        <v>41</v>
      </c>
      <c r="D64" s="97" t="s">
        <v>294</v>
      </c>
      <c r="E64" s="96"/>
      <c r="F64" s="142"/>
      <c r="G64" s="140"/>
      <c r="H64" s="117">
        <v>5</v>
      </c>
      <c r="I64" s="140">
        <v>5</v>
      </c>
      <c r="J64" s="117">
        <v>6</v>
      </c>
      <c r="K64" s="140">
        <v>11</v>
      </c>
      <c r="L64" s="117">
        <v>4</v>
      </c>
      <c r="M64" s="140">
        <v>15</v>
      </c>
      <c r="N64" s="117"/>
    </row>
    <row r="65" spans="2:14" x14ac:dyDescent="0.25">
      <c r="B65" s="136" t="s">
        <v>312</v>
      </c>
      <c r="C65" s="137" t="s">
        <v>41</v>
      </c>
      <c r="D65" s="138" t="s">
        <v>118</v>
      </c>
      <c r="E65" s="96">
        <v>7</v>
      </c>
      <c r="F65" s="139"/>
      <c r="G65" s="140">
        <v>7</v>
      </c>
      <c r="H65" s="117"/>
      <c r="I65" s="140">
        <v>7</v>
      </c>
      <c r="J65" s="117"/>
      <c r="K65" s="140">
        <v>7</v>
      </c>
      <c r="L65" s="117">
        <v>7</v>
      </c>
      <c r="M65" s="140">
        <v>14</v>
      </c>
      <c r="N65" s="117"/>
    </row>
    <row r="66" spans="2:14" x14ac:dyDescent="0.25">
      <c r="B66" s="136" t="s">
        <v>44</v>
      </c>
      <c r="C66" s="137" t="s">
        <v>41</v>
      </c>
      <c r="D66" s="138" t="s">
        <v>15</v>
      </c>
      <c r="E66" s="96">
        <v>2</v>
      </c>
      <c r="F66" s="139"/>
      <c r="G66" s="140">
        <v>2</v>
      </c>
      <c r="H66" s="117"/>
      <c r="I66" s="140">
        <v>2</v>
      </c>
      <c r="J66" s="117">
        <v>5</v>
      </c>
      <c r="K66" s="140">
        <v>7</v>
      </c>
      <c r="L66" s="117">
        <v>6</v>
      </c>
      <c r="M66" s="140">
        <v>13</v>
      </c>
      <c r="N66" s="117"/>
    </row>
    <row r="67" spans="2:14" x14ac:dyDescent="0.25">
      <c r="B67" s="95" t="s">
        <v>383</v>
      </c>
      <c r="C67" s="96" t="s">
        <v>41</v>
      </c>
      <c r="D67" s="138" t="s">
        <v>167</v>
      </c>
      <c r="E67" s="96"/>
      <c r="F67" s="139"/>
      <c r="G67" s="140"/>
      <c r="H67" s="117"/>
      <c r="I67" s="140"/>
      <c r="J67" s="117">
        <v>7</v>
      </c>
      <c r="K67" s="140">
        <v>7</v>
      </c>
      <c r="L67" s="117">
        <v>6</v>
      </c>
      <c r="M67" s="140">
        <v>13</v>
      </c>
      <c r="N67" s="117"/>
    </row>
    <row r="68" spans="2:14" x14ac:dyDescent="0.25">
      <c r="B68" s="136" t="s">
        <v>262</v>
      </c>
      <c r="C68" s="137" t="s">
        <v>41</v>
      </c>
      <c r="D68" s="138" t="s">
        <v>49</v>
      </c>
      <c r="E68" s="96">
        <v>2</v>
      </c>
      <c r="F68" s="142">
        <v>1</v>
      </c>
      <c r="G68" s="140">
        <v>3</v>
      </c>
      <c r="H68" s="117">
        <v>3</v>
      </c>
      <c r="I68" s="140">
        <v>6</v>
      </c>
      <c r="J68" s="117">
        <v>6</v>
      </c>
      <c r="K68" s="140">
        <v>12</v>
      </c>
      <c r="L68" s="117">
        <v>1</v>
      </c>
      <c r="M68" s="140">
        <v>13</v>
      </c>
      <c r="N68" s="117"/>
    </row>
    <row r="69" spans="2:14" x14ac:dyDescent="0.25">
      <c r="B69" s="136" t="s">
        <v>81</v>
      </c>
      <c r="C69" s="137" t="s">
        <v>41</v>
      </c>
      <c r="D69" s="138" t="s">
        <v>78</v>
      </c>
      <c r="E69" s="96">
        <v>1</v>
      </c>
      <c r="F69" s="139"/>
      <c r="G69" s="140">
        <v>1</v>
      </c>
      <c r="H69" s="117"/>
      <c r="I69" s="140">
        <v>1</v>
      </c>
      <c r="J69" s="117">
        <v>5</v>
      </c>
      <c r="K69" s="140">
        <v>6</v>
      </c>
      <c r="L69" s="117">
        <v>6</v>
      </c>
      <c r="M69" s="140">
        <v>12</v>
      </c>
      <c r="N69" s="117"/>
    </row>
    <row r="70" spans="2:14" x14ac:dyDescent="0.25">
      <c r="B70" s="136" t="s">
        <v>173</v>
      </c>
      <c r="C70" s="137" t="s">
        <v>41</v>
      </c>
      <c r="D70" s="138" t="s">
        <v>167</v>
      </c>
      <c r="E70" s="96">
        <v>8</v>
      </c>
      <c r="F70" s="142"/>
      <c r="G70" s="140">
        <v>8</v>
      </c>
      <c r="H70" s="117">
        <v>2</v>
      </c>
      <c r="I70" s="140">
        <v>10</v>
      </c>
      <c r="J70" s="117">
        <v>1</v>
      </c>
      <c r="K70" s="140">
        <v>11</v>
      </c>
      <c r="L70" s="117">
        <v>1</v>
      </c>
      <c r="M70" s="140">
        <v>12</v>
      </c>
      <c r="N70" s="117"/>
    </row>
    <row r="71" spans="2:14" x14ac:dyDescent="0.25">
      <c r="B71" s="95" t="s">
        <v>340</v>
      </c>
      <c r="C71" s="96" t="s">
        <v>41</v>
      </c>
      <c r="D71" s="97" t="s">
        <v>66</v>
      </c>
      <c r="E71" s="96"/>
      <c r="F71" s="139">
        <v>3</v>
      </c>
      <c r="G71" s="140">
        <v>3</v>
      </c>
      <c r="H71" s="117">
        <v>4</v>
      </c>
      <c r="I71" s="140">
        <v>7</v>
      </c>
      <c r="J71" s="117">
        <v>4</v>
      </c>
      <c r="K71" s="140">
        <v>11</v>
      </c>
      <c r="L71" s="117"/>
      <c r="M71" s="140">
        <v>11</v>
      </c>
      <c r="N71" s="117"/>
    </row>
    <row r="72" spans="2:14" x14ac:dyDescent="0.25">
      <c r="B72" s="136" t="s">
        <v>52</v>
      </c>
      <c r="C72" s="137" t="s">
        <v>41</v>
      </c>
      <c r="D72" s="138" t="s">
        <v>15</v>
      </c>
      <c r="E72" s="96">
        <v>7</v>
      </c>
      <c r="F72" s="142"/>
      <c r="G72" s="140">
        <v>7</v>
      </c>
      <c r="H72" s="117"/>
      <c r="I72" s="140">
        <v>7</v>
      </c>
      <c r="J72" s="117"/>
      <c r="K72" s="140">
        <v>7</v>
      </c>
      <c r="L72" s="117">
        <v>4</v>
      </c>
      <c r="M72" s="140">
        <v>11</v>
      </c>
      <c r="N72" s="117"/>
    </row>
    <row r="73" spans="2:14" x14ac:dyDescent="0.25">
      <c r="B73" s="136" t="s">
        <v>277</v>
      </c>
      <c r="C73" s="137" t="s">
        <v>41</v>
      </c>
      <c r="D73" s="138" t="s">
        <v>150</v>
      </c>
      <c r="E73" s="96">
        <v>6</v>
      </c>
      <c r="F73" s="144">
        <v>1</v>
      </c>
      <c r="G73" s="140">
        <v>7</v>
      </c>
      <c r="H73" s="117">
        <v>1</v>
      </c>
      <c r="I73" s="140">
        <v>8</v>
      </c>
      <c r="J73" s="117">
        <v>3</v>
      </c>
      <c r="K73" s="140">
        <v>11</v>
      </c>
      <c r="L73" s="117"/>
      <c r="M73" s="140">
        <v>11</v>
      </c>
      <c r="N73" s="117"/>
    </row>
    <row r="74" spans="2:14" x14ac:dyDescent="0.25">
      <c r="B74" s="136" t="s">
        <v>292</v>
      </c>
      <c r="C74" s="137" t="s">
        <v>41</v>
      </c>
      <c r="D74" s="138" t="s">
        <v>121</v>
      </c>
      <c r="E74" s="96">
        <v>3</v>
      </c>
      <c r="F74" s="142"/>
      <c r="G74" s="140">
        <v>3</v>
      </c>
      <c r="H74" s="117"/>
      <c r="I74" s="140">
        <v>3</v>
      </c>
      <c r="J74" s="117">
        <v>5</v>
      </c>
      <c r="K74" s="140">
        <v>8</v>
      </c>
      <c r="L74" s="117">
        <v>3</v>
      </c>
      <c r="M74" s="140">
        <v>11</v>
      </c>
      <c r="N74" s="117"/>
    </row>
    <row r="75" spans="2:14" x14ac:dyDescent="0.25">
      <c r="B75" s="136" t="s">
        <v>243</v>
      </c>
      <c r="C75" s="137" t="s">
        <v>41</v>
      </c>
      <c r="D75" s="138" t="s">
        <v>15</v>
      </c>
      <c r="E75" s="96">
        <v>6</v>
      </c>
      <c r="F75" s="143">
        <v>4</v>
      </c>
      <c r="G75" s="140">
        <v>10</v>
      </c>
      <c r="H75" s="117"/>
      <c r="I75" s="140">
        <v>10</v>
      </c>
      <c r="J75" s="117"/>
      <c r="K75" s="140">
        <v>10</v>
      </c>
      <c r="L75" s="117"/>
      <c r="M75" s="140">
        <v>10</v>
      </c>
      <c r="N75" s="117"/>
    </row>
    <row r="76" spans="2:14" x14ac:dyDescent="0.25">
      <c r="B76" s="136" t="s">
        <v>244</v>
      </c>
      <c r="C76" s="137" t="s">
        <v>41</v>
      </c>
      <c r="D76" s="138" t="s">
        <v>15</v>
      </c>
      <c r="E76" s="96">
        <v>4</v>
      </c>
      <c r="F76" s="142"/>
      <c r="G76" s="140">
        <v>4</v>
      </c>
      <c r="H76" s="117"/>
      <c r="I76" s="140">
        <v>4</v>
      </c>
      <c r="J76" s="117">
        <v>4</v>
      </c>
      <c r="K76" s="140">
        <v>8</v>
      </c>
      <c r="L76" s="117">
        <v>2</v>
      </c>
      <c r="M76" s="140">
        <v>10</v>
      </c>
      <c r="N76" s="117"/>
    </row>
    <row r="77" spans="2:14" x14ac:dyDescent="0.25">
      <c r="B77" s="136" t="s">
        <v>261</v>
      </c>
      <c r="C77" s="137" t="s">
        <v>41</v>
      </c>
      <c r="D77" s="138" t="s">
        <v>121</v>
      </c>
      <c r="E77" s="96">
        <v>3</v>
      </c>
      <c r="F77" s="142"/>
      <c r="G77" s="140">
        <v>3</v>
      </c>
      <c r="H77" s="117">
        <v>3</v>
      </c>
      <c r="I77" s="140">
        <v>6</v>
      </c>
      <c r="J77" s="117">
        <v>4</v>
      </c>
      <c r="K77" s="140">
        <v>10</v>
      </c>
      <c r="L77" s="117"/>
      <c r="M77" s="140">
        <v>10</v>
      </c>
      <c r="N77" s="117"/>
    </row>
    <row r="78" spans="2:14" x14ac:dyDescent="0.25">
      <c r="B78" s="136" t="s">
        <v>288</v>
      </c>
      <c r="C78" s="137" t="s">
        <v>41</v>
      </c>
      <c r="D78" s="138" t="s">
        <v>66</v>
      </c>
      <c r="E78" s="96"/>
      <c r="F78" s="142"/>
      <c r="G78" s="140">
        <v>0</v>
      </c>
      <c r="H78" s="117"/>
      <c r="I78" s="140">
        <v>0</v>
      </c>
      <c r="J78" s="117">
        <v>5</v>
      </c>
      <c r="K78" s="140">
        <v>5</v>
      </c>
      <c r="L78" s="117">
        <v>4</v>
      </c>
      <c r="M78" s="140">
        <v>9</v>
      </c>
      <c r="N78" s="117"/>
    </row>
    <row r="79" spans="2:14" x14ac:dyDescent="0.25">
      <c r="B79" s="136" t="s">
        <v>171</v>
      </c>
      <c r="C79" s="137" t="s">
        <v>41</v>
      </c>
      <c r="D79" s="138" t="s">
        <v>170</v>
      </c>
      <c r="E79" s="96">
        <v>3</v>
      </c>
      <c r="F79" s="142"/>
      <c r="G79" s="140">
        <v>3</v>
      </c>
      <c r="H79" s="117"/>
      <c r="I79" s="140">
        <v>3</v>
      </c>
      <c r="J79" s="117">
        <v>2</v>
      </c>
      <c r="K79" s="140">
        <v>5</v>
      </c>
      <c r="L79" s="117">
        <v>3</v>
      </c>
      <c r="M79" s="140">
        <v>8</v>
      </c>
      <c r="N79" s="117"/>
    </row>
    <row r="80" spans="2:14" x14ac:dyDescent="0.25">
      <c r="B80" s="136" t="s">
        <v>390</v>
      </c>
      <c r="C80" s="137" t="s">
        <v>41</v>
      </c>
      <c r="D80" s="138" t="s">
        <v>15</v>
      </c>
      <c r="E80" s="96"/>
      <c r="F80" s="142"/>
      <c r="G80" s="140"/>
      <c r="H80" s="117"/>
      <c r="I80" s="140"/>
      <c r="J80" s="117"/>
      <c r="K80" s="140"/>
      <c r="L80" s="117">
        <v>8</v>
      </c>
      <c r="M80" s="140">
        <v>8</v>
      </c>
      <c r="N80" s="117"/>
    </row>
    <row r="81" spans="2:14" x14ac:dyDescent="0.25">
      <c r="B81" s="136" t="s">
        <v>282</v>
      </c>
      <c r="C81" s="137" t="s">
        <v>41</v>
      </c>
      <c r="D81" s="138" t="s">
        <v>167</v>
      </c>
      <c r="E81" s="96">
        <v>8</v>
      </c>
      <c r="F81" s="142"/>
      <c r="G81" s="140">
        <v>8</v>
      </c>
      <c r="H81" s="117"/>
      <c r="I81" s="140">
        <v>8</v>
      </c>
      <c r="J81" s="117"/>
      <c r="K81" s="140">
        <v>8</v>
      </c>
      <c r="L81" s="117"/>
      <c r="M81" s="140">
        <v>8</v>
      </c>
      <c r="N81" s="117"/>
    </row>
    <row r="82" spans="2:14" x14ac:dyDescent="0.25">
      <c r="B82" s="136" t="s">
        <v>279</v>
      </c>
      <c r="C82" s="137" t="s">
        <v>41</v>
      </c>
      <c r="D82" s="138" t="s">
        <v>49</v>
      </c>
      <c r="E82" s="96">
        <v>4</v>
      </c>
      <c r="F82" s="142">
        <v>4</v>
      </c>
      <c r="G82" s="140">
        <v>8</v>
      </c>
      <c r="H82" s="117"/>
      <c r="I82" s="140">
        <v>8</v>
      </c>
      <c r="J82" s="117"/>
      <c r="K82" s="140">
        <v>8</v>
      </c>
      <c r="L82" s="117"/>
      <c r="M82" s="140">
        <v>8</v>
      </c>
      <c r="N82" s="117"/>
    </row>
    <row r="83" spans="2:14" x14ac:dyDescent="0.25">
      <c r="B83" s="136" t="s">
        <v>260</v>
      </c>
      <c r="C83" s="137" t="s">
        <v>41</v>
      </c>
      <c r="D83" s="138" t="s">
        <v>49</v>
      </c>
      <c r="E83" s="96">
        <v>4</v>
      </c>
      <c r="F83" s="139"/>
      <c r="G83" s="140">
        <v>4</v>
      </c>
      <c r="H83" s="117">
        <v>3</v>
      </c>
      <c r="I83" s="140">
        <v>7</v>
      </c>
      <c r="J83" s="117"/>
      <c r="K83" s="140">
        <v>7</v>
      </c>
      <c r="L83" s="117"/>
      <c r="M83" s="140">
        <v>7</v>
      </c>
      <c r="N83" s="117"/>
    </row>
    <row r="84" spans="2:14" x14ac:dyDescent="0.25">
      <c r="B84" s="136" t="s">
        <v>205</v>
      </c>
      <c r="C84" s="137" t="s">
        <v>41</v>
      </c>
      <c r="D84" s="138" t="s">
        <v>66</v>
      </c>
      <c r="E84" s="96"/>
      <c r="F84" s="142"/>
      <c r="G84" s="140">
        <v>0</v>
      </c>
      <c r="H84" s="117"/>
      <c r="I84" s="140">
        <v>0</v>
      </c>
      <c r="J84" s="117">
        <v>5</v>
      </c>
      <c r="K84" s="140">
        <v>5</v>
      </c>
      <c r="L84" s="117">
        <v>2</v>
      </c>
      <c r="M84" s="140">
        <v>7</v>
      </c>
      <c r="N84" s="117"/>
    </row>
    <row r="85" spans="2:14" x14ac:dyDescent="0.25">
      <c r="B85" s="136" t="s">
        <v>116</v>
      </c>
      <c r="C85" s="137" t="s">
        <v>41</v>
      </c>
      <c r="D85" s="138" t="s">
        <v>15</v>
      </c>
      <c r="E85" s="96">
        <v>4</v>
      </c>
      <c r="F85" s="145"/>
      <c r="G85" s="140">
        <v>4</v>
      </c>
      <c r="H85" s="117">
        <v>3</v>
      </c>
      <c r="I85" s="140">
        <v>7</v>
      </c>
      <c r="J85" s="117"/>
      <c r="K85" s="140">
        <v>7</v>
      </c>
      <c r="L85" s="117"/>
      <c r="M85" s="140">
        <v>7</v>
      </c>
      <c r="N85" s="117"/>
    </row>
    <row r="86" spans="2:14" x14ac:dyDescent="0.25">
      <c r="B86" s="136" t="s">
        <v>234</v>
      </c>
      <c r="C86" s="137" t="s">
        <v>41</v>
      </c>
      <c r="D86" s="138" t="s">
        <v>66</v>
      </c>
      <c r="E86" s="96">
        <v>2</v>
      </c>
      <c r="F86" s="142"/>
      <c r="G86" s="140">
        <v>2</v>
      </c>
      <c r="H86" s="117">
        <v>2</v>
      </c>
      <c r="I86" s="140">
        <v>4</v>
      </c>
      <c r="J86" s="117">
        <v>2</v>
      </c>
      <c r="K86" s="140">
        <v>6</v>
      </c>
      <c r="L86" s="117"/>
      <c r="M86" s="140">
        <v>6</v>
      </c>
      <c r="N86" s="117"/>
    </row>
    <row r="87" spans="2:14" x14ac:dyDescent="0.25">
      <c r="B87" s="136" t="s">
        <v>299</v>
      </c>
      <c r="C87" s="137" t="s">
        <v>41</v>
      </c>
      <c r="D87" s="138" t="s">
        <v>49</v>
      </c>
      <c r="E87" s="96"/>
      <c r="F87" s="144"/>
      <c r="G87" s="140">
        <v>0</v>
      </c>
      <c r="H87" s="117"/>
      <c r="I87" s="140">
        <v>0</v>
      </c>
      <c r="J87" s="117"/>
      <c r="K87" s="140">
        <v>0</v>
      </c>
      <c r="L87" s="117">
        <v>6</v>
      </c>
      <c r="M87" s="140">
        <v>6</v>
      </c>
      <c r="N87" s="117"/>
    </row>
    <row r="88" spans="2:14" x14ac:dyDescent="0.25">
      <c r="B88" s="95" t="s">
        <v>333</v>
      </c>
      <c r="C88" s="137" t="s">
        <v>41</v>
      </c>
      <c r="D88" s="97" t="s">
        <v>66</v>
      </c>
      <c r="E88" s="96"/>
      <c r="F88" s="142">
        <v>3</v>
      </c>
      <c r="G88" s="140">
        <v>3</v>
      </c>
      <c r="H88" s="117"/>
      <c r="I88" s="140">
        <v>3</v>
      </c>
      <c r="J88" s="117"/>
      <c r="K88" s="140">
        <v>3</v>
      </c>
      <c r="L88" s="117">
        <v>3</v>
      </c>
      <c r="M88" s="140">
        <v>6</v>
      </c>
      <c r="N88" s="117"/>
    </row>
    <row r="89" spans="2:14" x14ac:dyDescent="0.25">
      <c r="B89" s="136" t="s">
        <v>42</v>
      </c>
      <c r="C89" s="137" t="s">
        <v>41</v>
      </c>
      <c r="D89" s="138" t="s">
        <v>15</v>
      </c>
      <c r="E89" s="96">
        <v>4</v>
      </c>
      <c r="F89" s="142"/>
      <c r="G89" s="140">
        <v>4</v>
      </c>
      <c r="H89" s="117"/>
      <c r="I89" s="140">
        <v>4</v>
      </c>
      <c r="J89" s="117">
        <v>2</v>
      </c>
      <c r="K89" s="140">
        <v>6</v>
      </c>
      <c r="L89" s="117"/>
      <c r="M89" s="140">
        <v>6</v>
      </c>
      <c r="N89" s="117"/>
    </row>
    <row r="90" spans="2:14" x14ac:dyDescent="0.25">
      <c r="B90" s="95" t="s">
        <v>382</v>
      </c>
      <c r="C90" s="96" t="s">
        <v>41</v>
      </c>
      <c r="D90" s="138" t="s">
        <v>232</v>
      </c>
      <c r="E90" s="96"/>
      <c r="F90" s="139"/>
      <c r="G90" s="140"/>
      <c r="H90" s="117"/>
      <c r="I90" s="140"/>
      <c r="J90" s="117">
        <v>3</v>
      </c>
      <c r="K90" s="140">
        <v>3</v>
      </c>
      <c r="L90" s="117">
        <v>2</v>
      </c>
      <c r="M90" s="140">
        <v>5</v>
      </c>
      <c r="N90" s="117"/>
    </row>
    <row r="91" spans="2:14" x14ac:dyDescent="0.25">
      <c r="B91" s="136" t="s">
        <v>143</v>
      </c>
      <c r="C91" s="137" t="s">
        <v>41</v>
      </c>
      <c r="D91" s="138" t="s">
        <v>118</v>
      </c>
      <c r="E91" s="96"/>
      <c r="F91" s="142"/>
      <c r="G91" s="140">
        <v>0</v>
      </c>
      <c r="H91" s="117">
        <v>5</v>
      </c>
      <c r="I91" s="140">
        <v>5</v>
      </c>
      <c r="J91" s="117"/>
      <c r="K91" s="140">
        <v>5</v>
      </c>
      <c r="L91" s="117"/>
      <c r="M91" s="140">
        <v>5</v>
      </c>
      <c r="N91" s="117"/>
    </row>
    <row r="92" spans="2:14" x14ac:dyDescent="0.25">
      <c r="B92" s="136" t="s">
        <v>278</v>
      </c>
      <c r="C92" s="96" t="s">
        <v>41</v>
      </c>
      <c r="D92" s="138" t="s">
        <v>62</v>
      </c>
      <c r="E92" s="96">
        <v>5</v>
      </c>
      <c r="F92" s="144"/>
      <c r="G92" s="140">
        <v>5</v>
      </c>
      <c r="H92" s="117"/>
      <c r="I92" s="140">
        <v>5</v>
      </c>
      <c r="J92" s="117"/>
      <c r="K92" s="140">
        <v>5</v>
      </c>
      <c r="L92" s="117"/>
      <c r="M92" s="140">
        <v>5</v>
      </c>
      <c r="N92" s="117"/>
    </row>
    <row r="93" spans="2:14" x14ac:dyDescent="0.25">
      <c r="B93" s="95" t="s">
        <v>381</v>
      </c>
      <c r="C93" s="96" t="s">
        <v>41</v>
      </c>
      <c r="D93" s="138" t="s">
        <v>121</v>
      </c>
      <c r="E93" s="96"/>
      <c r="F93" s="139"/>
      <c r="G93" s="140"/>
      <c r="H93" s="117"/>
      <c r="I93" s="140"/>
      <c r="J93" s="117">
        <v>1</v>
      </c>
      <c r="K93" s="140">
        <v>1</v>
      </c>
      <c r="L93" s="117">
        <v>3</v>
      </c>
      <c r="M93" s="140">
        <v>4</v>
      </c>
      <c r="N93" s="117"/>
    </row>
    <row r="94" spans="2:14" x14ac:dyDescent="0.25">
      <c r="B94" s="136" t="s">
        <v>245</v>
      </c>
      <c r="C94" s="137" t="s">
        <v>41</v>
      </c>
      <c r="D94" s="138" t="s">
        <v>92</v>
      </c>
      <c r="E94" s="96">
        <v>3</v>
      </c>
      <c r="F94" s="142"/>
      <c r="G94" s="140">
        <v>3</v>
      </c>
      <c r="H94" s="117"/>
      <c r="I94" s="140">
        <v>3</v>
      </c>
      <c r="J94" s="117"/>
      <c r="K94" s="140">
        <v>3</v>
      </c>
      <c r="L94" s="117"/>
      <c r="M94" s="140">
        <v>3</v>
      </c>
      <c r="N94" s="117"/>
    </row>
    <row r="95" spans="2:14" x14ac:dyDescent="0.25">
      <c r="B95" s="136" t="s">
        <v>280</v>
      </c>
      <c r="C95" s="137" t="s">
        <v>41</v>
      </c>
      <c r="D95" s="138" t="s">
        <v>118</v>
      </c>
      <c r="E95" s="96">
        <v>3</v>
      </c>
      <c r="F95" s="142"/>
      <c r="G95" s="140">
        <v>3</v>
      </c>
      <c r="H95" s="117"/>
      <c r="I95" s="140">
        <v>3</v>
      </c>
      <c r="J95" s="117"/>
      <c r="K95" s="140">
        <v>3</v>
      </c>
      <c r="L95" s="117"/>
      <c r="M95" s="140">
        <v>3</v>
      </c>
      <c r="N95" s="117"/>
    </row>
    <row r="96" spans="2:14" x14ac:dyDescent="0.25">
      <c r="B96" s="136" t="s">
        <v>198</v>
      </c>
      <c r="C96" s="137" t="s">
        <v>41</v>
      </c>
      <c r="D96" s="138" t="s">
        <v>78</v>
      </c>
      <c r="E96" s="96">
        <v>3</v>
      </c>
      <c r="F96" s="142"/>
      <c r="G96" s="140">
        <v>3</v>
      </c>
      <c r="H96" s="117"/>
      <c r="I96" s="140">
        <v>3</v>
      </c>
      <c r="J96" s="117"/>
      <c r="K96" s="140">
        <v>3</v>
      </c>
      <c r="L96" s="117"/>
      <c r="M96" s="140">
        <v>3</v>
      </c>
      <c r="N96" s="117"/>
    </row>
    <row r="97" spans="2:16" x14ac:dyDescent="0.25">
      <c r="B97" s="95" t="s">
        <v>378</v>
      </c>
      <c r="C97" s="96" t="s">
        <v>41</v>
      </c>
      <c r="D97" s="97" t="s">
        <v>294</v>
      </c>
      <c r="E97" s="96"/>
      <c r="F97" s="143"/>
      <c r="G97" s="140"/>
      <c r="H97" s="117"/>
      <c r="I97" s="140"/>
      <c r="J97" s="117">
        <v>2</v>
      </c>
      <c r="K97" s="140">
        <v>2</v>
      </c>
      <c r="L97" s="117"/>
      <c r="M97" s="140">
        <v>2</v>
      </c>
      <c r="N97" s="117"/>
      <c r="O97" s="95"/>
      <c r="P97" s="95"/>
    </row>
    <row r="98" spans="2:16" x14ac:dyDescent="0.25">
      <c r="B98" s="95" t="s">
        <v>346</v>
      </c>
      <c r="C98" s="137" t="s">
        <v>41</v>
      </c>
      <c r="D98" s="138" t="s">
        <v>150</v>
      </c>
      <c r="E98" s="96"/>
      <c r="F98" s="142">
        <v>2</v>
      </c>
      <c r="G98" s="140">
        <v>2</v>
      </c>
      <c r="H98" s="117"/>
      <c r="I98" s="140">
        <v>2</v>
      </c>
      <c r="J98" s="117"/>
      <c r="K98" s="140">
        <v>2</v>
      </c>
      <c r="L98" s="117"/>
      <c r="M98" s="140">
        <v>2</v>
      </c>
      <c r="N98" s="117"/>
      <c r="O98" s="95"/>
      <c r="P98" s="95"/>
    </row>
    <row r="99" spans="2:16" x14ac:dyDescent="0.25">
      <c r="B99" s="95" t="s">
        <v>368</v>
      </c>
      <c r="C99" s="96" t="s">
        <v>294</v>
      </c>
      <c r="D99" s="97" t="s">
        <v>41</v>
      </c>
      <c r="E99" s="96"/>
      <c r="F99" s="142"/>
      <c r="G99" s="140"/>
      <c r="H99" s="117">
        <v>2</v>
      </c>
      <c r="I99" s="140">
        <v>2</v>
      </c>
      <c r="J99" s="117"/>
      <c r="K99" s="140">
        <v>2</v>
      </c>
      <c r="L99" s="117"/>
      <c r="M99" s="140">
        <v>2</v>
      </c>
      <c r="N99" s="117"/>
      <c r="O99" s="95"/>
      <c r="P99" s="95"/>
    </row>
    <row r="100" spans="2:16" x14ac:dyDescent="0.25">
      <c r="B100" s="136" t="s">
        <v>295</v>
      </c>
      <c r="C100" s="137" t="s">
        <v>41</v>
      </c>
      <c r="D100" s="138" t="s">
        <v>167</v>
      </c>
      <c r="E100" s="96">
        <v>1</v>
      </c>
      <c r="F100" s="139"/>
      <c r="G100" s="140">
        <v>1</v>
      </c>
      <c r="H100" s="117"/>
      <c r="I100" s="140">
        <v>1</v>
      </c>
      <c r="J100" s="117"/>
      <c r="K100" s="140">
        <v>1</v>
      </c>
      <c r="L100" s="117"/>
      <c r="M100" s="140">
        <v>1</v>
      </c>
      <c r="N100" s="117"/>
      <c r="O100" s="95"/>
      <c r="P100" s="95"/>
    </row>
    <row r="101" spans="2:16" x14ac:dyDescent="0.25">
      <c r="B101" s="136" t="s">
        <v>101</v>
      </c>
      <c r="C101" s="137" t="s">
        <v>41</v>
      </c>
      <c r="D101" s="138" t="s">
        <v>15</v>
      </c>
      <c r="E101" s="96"/>
      <c r="F101" s="139"/>
      <c r="G101" s="140"/>
      <c r="H101" s="117"/>
      <c r="I101" s="140"/>
      <c r="J101" s="117"/>
      <c r="K101" s="140"/>
      <c r="L101" s="117">
        <v>1</v>
      </c>
      <c r="M101" s="140">
        <v>1</v>
      </c>
      <c r="N101" s="117"/>
      <c r="O101" s="95"/>
      <c r="P101" s="95"/>
    </row>
    <row r="102" spans="2:16" x14ac:dyDescent="0.25">
      <c r="B102" s="146"/>
      <c r="C102" s="147"/>
      <c r="D102" s="148"/>
      <c r="E102" s="96"/>
      <c r="F102" s="142"/>
      <c r="G102" s="140"/>
      <c r="H102" s="117"/>
      <c r="I102" s="140"/>
      <c r="J102" s="117"/>
      <c r="K102" s="140"/>
      <c r="L102" s="117"/>
      <c r="M102" s="140"/>
      <c r="N102" s="117"/>
      <c r="O102" s="95"/>
      <c r="P102" s="95"/>
    </row>
    <row r="103" spans="2:16" x14ac:dyDescent="0.25">
      <c r="B103" s="146"/>
      <c r="C103" s="147"/>
      <c r="D103" s="148"/>
      <c r="E103" s="96"/>
      <c r="F103" s="142"/>
      <c r="G103" s="140"/>
      <c r="H103" s="117"/>
      <c r="I103" s="140"/>
      <c r="J103" s="117"/>
      <c r="K103" s="140"/>
      <c r="L103" s="117"/>
      <c r="M103" s="140"/>
      <c r="N103" s="117"/>
      <c r="O103" s="95"/>
      <c r="P103" s="95"/>
    </row>
    <row r="104" spans="2:16" x14ac:dyDescent="0.25">
      <c r="B104" s="146"/>
      <c r="C104" s="147"/>
      <c r="D104" s="148"/>
      <c r="E104" s="149" t="s">
        <v>430</v>
      </c>
      <c r="F104" s="149" t="s">
        <v>430</v>
      </c>
      <c r="G104" s="149" t="s">
        <v>431</v>
      </c>
      <c r="H104" s="149" t="s">
        <v>430</v>
      </c>
      <c r="I104" s="150" t="s">
        <v>431</v>
      </c>
      <c r="J104" s="149" t="s">
        <v>430</v>
      </c>
      <c r="K104" s="150" t="s">
        <v>431</v>
      </c>
      <c r="L104" s="149" t="s">
        <v>430</v>
      </c>
      <c r="M104" s="150" t="s">
        <v>431</v>
      </c>
      <c r="N104" s="149" t="s">
        <v>430</v>
      </c>
      <c r="O104" s="150" t="s">
        <v>432</v>
      </c>
      <c r="P104" s="95"/>
    </row>
    <row r="105" spans="2:16" x14ac:dyDescent="0.25">
      <c r="B105" s="151" t="s">
        <v>236</v>
      </c>
      <c r="C105" s="152"/>
      <c r="D105" s="153"/>
      <c r="E105" s="107" t="s">
        <v>433</v>
      </c>
      <c r="F105" s="107" t="s">
        <v>434</v>
      </c>
      <c r="G105" s="107" t="s">
        <v>435</v>
      </c>
      <c r="H105" s="107" t="s">
        <v>436</v>
      </c>
      <c r="I105" s="154" t="s">
        <v>437</v>
      </c>
      <c r="J105" s="107" t="s">
        <v>438</v>
      </c>
      <c r="K105" s="154" t="s">
        <v>439</v>
      </c>
      <c r="L105" s="107" t="s">
        <v>440</v>
      </c>
      <c r="M105" s="154" t="s">
        <v>441</v>
      </c>
      <c r="N105" s="107" t="s">
        <v>442</v>
      </c>
      <c r="O105" s="154" t="s">
        <v>443</v>
      </c>
      <c r="P105" s="95"/>
    </row>
    <row r="106" spans="2:16" x14ac:dyDescent="0.25">
      <c r="B106" s="110" t="s">
        <v>209</v>
      </c>
      <c r="C106" s="113" t="s">
        <v>63</v>
      </c>
      <c r="D106" s="112" t="s">
        <v>49</v>
      </c>
      <c r="E106" s="113">
        <v>6</v>
      </c>
      <c r="F106" s="114">
        <v>7</v>
      </c>
      <c r="G106" s="115">
        <v>13</v>
      </c>
      <c r="H106" s="116">
        <v>4</v>
      </c>
      <c r="I106" s="115">
        <v>17</v>
      </c>
      <c r="J106" s="116">
        <v>7</v>
      </c>
      <c r="K106" s="115">
        <v>24</v>
      </c>
      <c r="L106" s="116">
        <v>8</v>
      </c>
      <c r="M106" s="115">
        <v>32</v>
      </c>
      <c r="N106" s="117">
        <v>8</v>
      </c>
      <c r="O106" s="118">
        <v>40</v>
      </c>
      <c r="P106" s="95" t="s">
        <v>445</v>
      </c>
    </row>
    <row r="107" spans="2:16" x14ac:dyDescent="0.25">
      <c r="B107" s="110" t="s">
        <v>305</v>
      </c>
      <c r="C107" s="113" t="s">
        <v>63</v>
      </c>
      <c r="D107" s="112" t="s">
        <v>66</v>
      </c>
      <c r="E107" s="113">
        <v>8</v>
      </c>
      <c r="F107" s="116">
        <v>7</v>
      </c>
      <c r="G107" s="115">
        <v>15</v>
      </c>
      <c r="H107" s="116">
        <v>6</v>
      </c>
      <c r="I107" s="115">
        <v>21</v>
      </c>
      <c r="J107" s="116">
        <v>8</v>
      </c>
      <c r="K107" s="115">
        <v>29</v>
      </c>
      <c r="L107" s="116">
        <v>7</v>
      </c>
      <c r="M107" s="115">
        <v>36</v>
      </c>
      <c r="N107" s="117">
        <v>4</v>
      </c>
      <c r="O107" s="118">
        <v>40</v>
      </c>
      <c r="P107" s="95" t="s">
        <v>445</v>
      </c>
    </row>
    <row r="108" spans="2:16" x14ac:dyDescent="0.25">
      <c r="B108" s="110" t="s">
        <v>176</v>
      </c>
      <c r="C108" s="113" t="s">
        <v>63</v>
      </c>
      <c r="D108" s="112" t="s">
        <v>175</v>
      </c>
      <c r="E108" s="113">
        <v>4</v>
      </c>
      <c r="F108" s="114">
        <v>8</v>
      </c>
      <c r="G108" s="115">
        <v>12</v>
      </c>
      <c r="H108" s="116">
        <v>8</v>
      </c>
      <c r="I108" s="115">
        <v>20</v>
      </c>
      <c r="J108" s="116">
        <v>6</v>
      </c>
      <c r="K108" s="115">
        <v>26</v>
      </c>
      <c r="L108" s="116">
        <v>5</v>
      </c>
      <c r="M108" s="115">
        <v>31</v>
      </c>
      <c r="N108" s="117">
        <v>6</v>
      </c>
      <c r="O108" s="118">
        <v>37</v>
      </c>
      <c r="P108" s="95" t="s">
        <v>45</v>
      </c>
    </row>
    <row r="109" spans="2:16" x14ac:dyDescent="0.25">
      <c r="B109" s="119" t="s">
        <v>306</v>
      </c>
      <c r="C109" s="122" t="s">
        <v>63</v>
      </c>
      <c r="D109" s="121" t="s">
        <v>66</v>
      </c>
      <c r="E109" s="122">
        <v>7</v>
      </c>
      <c r="F109" s="128">
        <v>7</v>
      </c>
      <c r="G109" s="124">
        <v>14</v>
      </c>
      <c r="H109" s="125">
        <v>5</v>
      </c>
      <c r="I109" s="124">
        <v>19</v>
      </c>
      <c r="J109" s="125">
        <v>4</v>
      </c>
      <c r="K109" s="124">
        <v>23</v>
      </c>
      <c r="L109" s="125">
        <v>2</v>
      </c>
      <c r="M109" s="124">
        <v>25</v>
      </c>
      <c r="N109" s="125">
        <v>9</v>
      </c>
      <c r="O109" s="118">
        <v>34</v>
      </c>
      <c r="P109" s="95"/>
    </row>
    <row r="110" spans="2:16" x14ac:dyDescent="0.25">
      <c r="B110" s="119" t="s">
        <v>310</v>
      </c>
      <c r="C110" s="122" t="s">
        <v>63</v>
      </c>
      <c r="D110" s="155" t="s">
        <v>15</v>
      </c>
      <c r="E110" s="122">
        <v>3</v>
      </c>
      <c r="F110" s="125"/>
      <c r="G110" s="124">
        <v>3</v>
      </c>
      <c r="H110" s="125">
        <v>7</v>
      </c>
      <c r="I110" s="124">
        <v>10</v>
      </c>
      <c r="J110" s="125">
        <v>7</v>
      </c>
      <c r="K110" s="124">
        <v>17</v>
      </c>
      <c r="L110" s="125">
        <v>7</v>
      </c>
      <c r="M110" s="124">
        <v>24</v>
      </c>
      <c r="N110" s="125">
        <v>7</v>
      </c>
      <c r="O110" s="118">
        <v>31</v>
      </c>
      <c r="P110" s="95"/>
    </row>
    <row r="111" spans="2:16" x14ac:dyDescent="0.25">
      <c r="B111" s="119" t="s">
        <v>307</v>
      </c>
      <c r="C111" s="122" t="s">
        <v>63</v>
      </c>
      <c r="D111" s="121" t="s">
        <v>66</v>
      </c>
      <c r="E111" s="122">
        <v>6</v>
      </c>
      <c r="F111" s="123">
        <v>4</v>
      </c>
      <c r="G111" s="124">
        <v>10</v>
      </c>
      <c r="H111" s="125">
        <v>7</v>
      </c>
      <c r="I111" s="124">
        <v>17</v>
      </c>
      <c r="J111" s="125">
        <v>7</v>
      </c>
      <c r="K111" s="124">
        <v>24</v>
      </c>
      <c r="L111" s="125">
        <v>3</v>
      </c>
      <c r="M111" s="124">
        <v>27</v>
      </c>
      <c r="N111" s="125">
        <v>3</v>
      </c>
      <c r="O111" s="118">
        <v>30</v>
      </c>
      <c r="P111" s="95"/>
    </row>
    <row r="112" spans="2:16" x14ac:dyDescent="0.25">
      <c r="B112" s="119" t="s">
        <v>248</v>
      </c>
      <c r="C112" s="122" t="s">
        <v>63</v>
      </c>
      <c r="D112" s="121" t="s">
        <v>150</v>
      </c>
      <c r="E112" s="122">
        <v>5</v>
      </c>
      <c r="F112" s="125">
        <v>6</v>
      </c>
      <c r="G112" s="124">
        <v>11</v>
      </c>
      <c r="H112" s="125">
        <v>5</v>
      </c>
      <c r="I112" s="124">
        <v>16</v>
      </c>
      <c r="J112" s="125">
        <v>2</v>
      </c>
      <c r="K112" s="124">
        <v>18</v>
      </c>
      <c r="L112" s="125">
        <v>7</v>
      </c>
      <c r="M112" s="124">
        <v>25</v>
      </c>
      <c r="N112" s="125">
        <v>5</v>
      </c>
      <c r="O112" s="118">
        <v>30</v>
      </c>
      <c r="P112" s="95"/>
    </row>
    <row r="113" spans="2:15" x14ac:dyDescent="0.25">
      <c r="B113" s="119" t="s">
        <v>301</v>
      </c>
      <c r="C113" s="122" t="s">
        <v>63</v>
      </c>
      <c r="D113" s="121" t="s">
        <v>66</v>
      </c>
      <c r="E113" s="122">
        <v>8</v>
      </c>
      <c r="F113" s="123">
        <v>7</v>
      </c>
      <c r="G113" s="124">
        <v>15</v>
      </c>
      <c r="H113" s="125">
        <v>6</v>
      </c>
      <c r="I113" s="124">
        <v>21</v>
      </c>
      <c r="J113" s="125"/>
      <c r="K113" s="124">
        <v>21</v>
      </c>
      <c r="L113" s="125"/>
      <c r="M113" s="124">
        <v>21</v>
      </c>
      <c r="N113" s="125">
        <v>6</v>
      </c>
      <c r="O113" s="118">
        <v>27</v>
      </c>
    </row>
    <row r="114" spans="2:15" x14ac:dyDescent="0.25">
      <c r="B114" s="119" t="s">
        <v>238</v>
      </c>
      <c r="C114" s="122" t="s">
        <v>63</v>
      </c>
      <c r="D114" s="121" t="s">
        <v>66</v>
      </c>
      <c r="E114" s="122">
        <v>7</v>
      </c>
      <c r="F114" s="123">
        <v>5</v>
      </c>
      <c r="G114" s="124">
        <v>12</v>
      </c>
      <c r="H114" s="125">
        <v>2</v>
      </c>
      <c r="I114" s="124">
        <v>14</v>
      </c>
      <c r="J114" s="125">
        <v>8</v>
      </c>
      <c r="K114" s="124">
        <v>22</v>
      </c>
      <c r="L114" s="125">
        <v>2</v>
      </c>
      <c r="M114" s="124">
        <v>24</v>
      </c>
      <c r="N114" s="125">
        <v>1</v>
      </c>
      <c r="O114" s="118">
        <v>25</v>
      </c>
    </row>
    <row r="115" spans="2:15" x14ac:dyDescent="0.25">
      <c r="B115" s="129" t="s">
        <v>93</v>
      </c>
      <c r="C115" s="132" t="s">
        <v>63</v>
      </c>
      <c r="D115" s="131" t="s">
        <v>92</v>
      </c>
      <c r="E115" s="132">
        <v>8</v>
      </c>
      <c r="F115" s="143">
        <v>5</v>
      </c>
      <c r="G115" s="134">
        <v>13</v>
      </c>
      <c r="H115" s="135">
        <v>7</v>
      </c>
      <c r="I115" s="134">
        <v>20</v>
      </c>
      <c r="J115" s="135"/>
      <c r="K115" s="134">
        <v>20</v>
      </c>
      <c r="L115" s="135">
        <v>8</v>
      </c>
      <c r="M115" s="134">
        <v>28</v>
      </c>
      <c r="N115" s="117"/>
      <c r="O115" s="95"/>
    </row>
    <row r="116" spans="2:15" x14ac:dyDescent="0.25">
      <c r="B116" s="136" t="s">
        <v>168</v>
      </c>
      <c r="C116" s="96" t="s">
        <v>63</v>
      </c>
      <c r="D116" s="138" t="s">
        <v>167</v>
      </c>
      <c r="E116" s="96">
        <v>5</v>
      </c>
      <c r="F116" s="142">
        <v>8</v>
      </c>
      <c r="G116" s="140">
        <v>13</v>
      </c>
      <c r="H116" s="117">
        <v>3</v>
      </c>
      <c r="I116" s="140">
        <v>16</v>
      </c>
      <c r="J116" s="117">
        <v>3</v>
      </c>
      <c r="K116" s="140">
        <v>19</v>
      </c>
      <c r="L116" s="117">
        <v>4</v>
      </c>
      <c r="M116" s="140">
        <v>23</v>
      </c>
      <c r="N116" s="117"/>
      <c r="O116" s="95"/>
    </row>
    <row r="117" spans="2:15" x14ac:dyDescent="0.25">
      <c r="B117" s="136" t="s">
        <v>159</v>
      </c>
      <c r="C117" s="96" t="s">
        <v>63</v>
      </c>
      <c r="D117" s="138" t="s">
        <v>150</v>
      </c>
      <c r="E117" s="96">
        <v>6</v>
      </c>
      <c r="F117" s="142">
        <v>4</v>
      </c>
      <c r="G117" s="140">
        <v>10</v>
      </c>
      <c r="H117" s="117">
        <v>3</v>
      </c>
      <c r="I117" s="140">
        <v>13</v>
      </c>
      <c r="J117" s="117">
        <v>4</v>
      </c>
      <c r="K117" s="140">
        <v>17</v>
      </c>
      <c r="L117" s="117">
        <v>6</v>
      </c>
      <c r="M117" s="140">
        <v>23</v>
      </c>
      <c r="N117" s="117"/>
      <c r="O117" s="95"/>
    </row>
    <row r="118" spans="2:15" x14ac:dyDescent="0.25">
      <c r="B118" s="136" t="s">
        <v>163</v>
      </c>
      <c r="C118" s="96" t="s">
        <v>63</v>
      </c>
      <c r="D118" s="138" t="s">
        <v>15</v>
      </c>
      <c r="E118" s="96">
        <v>5</v>
      </c>
      <c r="F118" s="142">
        <v>6</v>
      </c>
      <c r="G118" s="140">
        <v>11</v>
      </c>
      <c r="H118" s="117"/>
      <c r="I118" s="140">
        <v>11</v>
      </c>
      <c r="J118" s="117">
        <v>8</v>
      </c>
      <c r="K118" s="140">
        <v>19</v>
      </c>
      <c r="L118" s="117">
        <v>4</v>
      </c>
      <c r="M118" s="140">
        <v>23</v>
      </c>
      <c r="N118" s="117"/>
      <c r="O118" s="95"/>
    </row>
    <row r="119" spans="2:15" x14ac:dyDescent="0.25">
      <c r="B119" s="136" t="s">
        <v>303</v>
      </c>
      <c r="C119" s="96" t="s">
        <v>63</v>
      </c>
      <c r="D119" s="138" t="s">
        <v>15</v>
      </c>
      <c r="E119" s="96">
        <v>3</v>
      </c>
      <c r="F119" s="117">
        <v>4</v>
      </c>
      <c r="G119" s="140">
        <v>7</v>
      </c>
      <c r="H119" s="117">
        <v>8</v>
      </c>
      <c r="I119" s="140">
        <v>15</v>
      </c>
      <c r="J119" s="117"/>
      <c r="K119" s="140">
        <v>15</v>
      </c>
      <c r="L119" s="117">
        <v>8</v>
      </c>
      <c r="M119" s="140">
        <v>23</v>
      </c>
      <c r="N119" s="117"/>
      <c r="O119" s="95"/>
    </row>
    <row r="120" spans="2:15" x14ac:dyDescent="0.25">
      <c r="B120" s="95" t="s">
        <v>206</v>
      </c>
      <c r="C120" s="96" t="s">
        <v>63</v>
      </c>
      <c r="D120" s="97" t="s">
        <v>66</v>
      </c>
      <c r="E120" s="96"/>
      <c r="F120" s="117">
        <v>8</v>
      </c>
      <c r="G120" s="140">
        <v>8</v>
      </c>
      <c r="H120" s="117">
        <v>5</v>
      </c>
      <c r="I120" s="140">
        <v>13</v>
      </c>
      <c r="J120" s="117">
        <v>5</v>
      </c>
      <c r="K120" s="140">
        <v>18</v>
      </c>
      <c r="L120" s="117">
        <v>5</v>
      </c>
      <c r="M120" s="140">
        <v>23</v>
      </c>
      <c r="N120" s="117"/>
      <c r="O120" s="95"/>
    </row>
    <row r="121" spans="2:15" x14ac:dyDescent="0.25">
      <c r="B121" s="136" t="s">
        <v>247</v>
      </c>
      <c r="C121" s="96" t="s">
        <v>63</v>
      </c>
      <c r="D121" s="138" t="s">
        <v>66</v>
      </c>
      <c r="E121" s="96">
        <v>7</v>
      </c>
      <c r="F121" s="117">
        <v>6</v>
      </c>
      <c r="G121" s="140">
        <v>13</v>
      </c>
      <c r="H121" s="117">
        <v>3</v>
      </c>
      <c r="I121" s="140">
        <v>16</v>
      </c>
      <c r="J121" s="117">
        <v>4</v>
      </c>
      <c r="K121" s="140">
        <v>20</v>
      </c>
      <c r="L121" s="117">
        <v>2</v>
      </c>
      <c r="M121" s="140">
        <v>22</v>
      </c>
      <c r="N121" s="117"/>
      <c r="O121" s="95"/>
    </row>
    <row r="122" spans="2:15" x14ac:dyDescent="0.25">
      <c r="B122" s="136" t="s">
        <v>107</v>
      </c>
      <c r="C122" s="96" t="s">
        <v>63</v>
      </c>
      <c r="D122" s="138" t="s">
        <v>66</v>
      </c>
      <c r="E122" s="96">
        <v>7</v>
      </c>
      <c r="F122" s="117">
        <v>8</v>
      </c>
      <c r="G122" s="140">
        <v>15</v>
      </c>
      <c r="H122" s="117"/>
      <c r="I122" s="140">
        <v>15</v>
      </c>
      <c r="J122" s="117"/>
      <c r="K122" s="140">
        <v>15</v>
      </c>
      <c r="L122" s="117">
        <v>6</v>
      </c>
      <c r="M122" s="140">
        <v>21</v>
      </c>
      <c r="N122" s="117"/>
      <c r="O122" s="95"/>
    </row>
    <row r="123" spans="2:15" x14ac:dyDescent="0.25">
      <c r="B123" s="95" t="s">
        <v>85</v>
      </c>
      <c r="C123" s="96" t="s">
        <v>63</v>
      </c>
      <c r="D123" s="97" t="s">
        <v>66</v>
      </c>
      <c r="E123" s="96"/>
      <c r="F123" s="142">
        <v>8</v>
      </c>
      <c r="G123" s="140">
        <v>8</v>
      </c>
      <c r="H123" s="117">
        <v>4</v>
      </c>
      <c r="I123" s="140">
        <v>12</v>
      </c>
      <c r="J123" s="117">
        <v>8</v>
      </c>
      <c r="K123" s="140">
        <v>20</v>
      </c>
      <c r="L123" s="117"/>
      <c r="M123" s="140">
        <v>20</v>
      </c>
      <c r="N123" s="117"/>
      <c r="O123" s="95"/>
    </row>
    <row r="124" spans="2:15" x14ac:dyDescent="0.25">
      <c r="B124" s="136" t="s">
        <v>139</v>
      </c>
      <c r="C124" s="96" t="s">
        <v>63</v>
      </c>
      <c r="D124" s="138" t="s">
        <v>66</v>
      </c>
      <c r="E124" s="96">
        <v>4</v>
      </c>
      <c r="F124" s="117"/>
      <c r="G124" s="140">
        <v>4</v>
      </c>
      <c r="H124" s="117">
        <v>6</v>
      </c>
      <c r="I124" s="140">
        <v>10</v>
      </c>
      <c r="J124" s="117">
        <v>6</v>
      </c>
      <c r="K124" s="140">
        <v>16</v>
      </c>
      <c r="L124" s="117">
        <v>4</v>
      </c>
      <c r="M124" s="140">
        <v>20</v>
      </c>
      <c r="N124" s="117"/>
      <c r="O124" s="95"/>
    </row>
    <row r="125" spans="2:15" x14ac:dyDescent="0.25">
      <c r="B125" s="136" t="s">
        <v>237</v>
      </c>
      <c r="C125" s="96" t="s">
        <v>63</v>
      </c>
      <c r="D125" s="138" t="s">
        <v>66</v>
      </c>
      <c r="E125" s="96">
        <v>8</v>
      </c>
      <c r="F125" s="117">
        <v>5</v>
      </c>
      <c r="G125" s="140">
        <v>13</v>
      </c>
      <c r="H125" s="117"/>
      <c r="I125" s="140">
        <v>13</v>
      </c>
      <c r="J125" s="117">
        <v>5</v>
      </c>
      <c r="K125" s="140">
        <v>18</v>
      </c>
      <c r="L125" s="117">
        <v>1</v>
      </c>
      <c r="M125" s="140">
        <v>19</v>
      </c>
      <c r="N125" s="117"/>
      <c r="O125" s="95"/>
    </row>
    <row r="126" spans="2:15" x14ac:dyDescent="0.25">
      <c r="B126" s="136" t="s">
        <v>208</v>
      </c>
      <c r="C126" s="96" t="s">
        <v>63</v>
      </c>
      <c r="D126" s="138" t="s">
        <v>49</v>
      </c>
      <c r="E126" s="96">
        <v>3</v>
      </c>
      <c r="F126" s="139">
        <v>3</v>
      </c>
      <c r="G126" s="140">
        <v>6</v>
      </c>
      <c r="H126" s="117">
        <v>4</v>
      </c>
      <c r="I126" s="140">
        <v>10</v>
      </c>
      <c r="J126" s="117">
        <v>5</v>
      </c>
      <c r="K126" s="140">
        <v>15</v>
      </c>
      <c r="L126" s="117">
        <v>2</v>
      </c>
      <c r="M126" s="140">
        <v>17</v>
      </c>
      <c r="N126" s="117"/>
      <c r="O126" s="95"/>
    </row>
    <row r="127" spans="2:15" x14ac:dyDescent="0.25">
      <c r="B127" s="136" t="s">
        <v>90</v>
      </c>
      <c r="C127" s="96" t="s">
        <v>63</v>
      </c>
      <c r="D127" s="138" t="s">
        <v>66</v>
      </c>
      <c r="E127" s="96"/>
      <c r="F127" s="117"/>
      <c r="G127" s="140">
        <v>0</v>
      </c>
      <c r="H127" s="117">
        <v>8</v>
      </c>
      <c r="I127" s="140">
        <v>8</v>
      </c>
      <c r="J127" s="117">
        <v>3</v>
      </c>
      <c r="K127" s="140">
        <v>11</v>
      </c>
      <c r="L127" s="117">
        <v>6</v>
      </c>
      <c r="M127" s="140">
        <v>17</v>
      </c>
      <c r="N127" s="117"/>
      <c r="O127" s="95"/>
    </row>
    <row r="128" spans="2:15" x14ac:dyDescent="0.25">
      <c r="B128" s="136" t="s">
        <v>251</v>
      </c>
      <c r="C128" s="96" t="s">
        <v>63</v>
      </c>
      <c r="D128" s="138" t="s">
        <v>66</v>
      </c>
      <c r="E128" s="96"/>
      <c r="F128" s="117">
        <v>5</v>
      </c>
      <c r="G128" s="140">
        <v>5</v>
      </c>
      <c r="H128" s="117"/>
      <c r="I128" s="140">
        <v>5</v>
      </c>
      <c r="J128" s="117">
        <v>6</v>
      </c>
      <c r="K128" s="140">
        <v>11</v>
      </c>
      <c r="L128" s="117">
        <v>5</v>
      </c>
      <c r="M128" s="140">
        <v>16</v>
      </c>
      <c r="N128" s="117"/>
      <c r="O128" s="95"/>
    </row>
    <row r="129" spans="2:14" x14ac:dyDescent="0.25">
      <c r="B129" s="95" t="s">
        <v>334</v>
      </c>
      <c r="C129" s="96" t="s">
        <v>63</v>
      </c>
      <c r="D129" s="97" t="s">
        <v>259</v>
      </c>
      <c r="E129" s="96"/>
      <c r="F129" s="142">
        <v>7</v>
      </c>
      <c r="G129" s="140">
        <v>7</v>
      </c>
      <c r="H129" s="117"/>
      <c r="I129" s="140">
        <v>7</v>
      </c>
      <c r="J129" s="117">
        <v>4</v>
      </c>
      <c r="K129" s="140">
        <v>11</v>
      </c>
      <c r="L129" s="117">
        <v>4</v>
      </c>
      <c r="M129" s="140">
        <v>15</v>
      </c>
      <c r="N129" s="117"/>
    </row>
    <row r="130" spans="2:14" x14ac:dyDescent="0.25">
      <c r="B130" s="95" t="s">
        <v>379</v>
      </c>
      <c r="C130" s="96" t="s">
        <v>63</v>
      </c>
      <c r="D130" s="138" t="s">
        <v>15</v>
      </c>
      <c r="E130" s="96"/>
      <c r="F130" s="142"/>
      <c r="G130" s="140"/>
      <c r="H130" s="117"/>
      <c r="I130" s="140"/>
      <c r="J130" s="117">
        <v>7</v>
      </c>
      <c r="K130" s="140">
        <v>7</v>
      </c>
      <c r="L130" s="117">
        <v>8</v>
      </c>
      <c r="M130" s="140">
        <v>15</v>
      </c>
      <c r="N130" s="117"/>
    </row>
    <row r="131" spans="2:14" x14ac:dyDescent="0.25">
      <c r="B131" s="136" t="s">
        <v>97</v>
      </c>
      <c r="C131" s="96" t="s">
        <v>63</v>
      </c>
      <c r="D131" s="138" t="s">
        <v>71</v>
      </c>
      <c r="E131" s="96">
        <v>7</v>
      </c>
      <c r="F131" s="117"/>
      <c r="G131" s="140">
        <v>7</v>
      </c>
      <c r="H131" s="117"/>
      <c r="I131" s="140">
        <v>7</v>
      </c>
      <c r="J131" s="117"/>
      <c r="K131" s="140">
        <v>7</v>
      </c>
      <c r="L131" s="117">
        <v>6</v>
      </c>
      <c r="M131" s="140">
        <v>13</v>
      </c>
      <c r="N131" s="117"/>
    </row>
    <row r="132" spans="2:14" x14ac:dyDescent="0.25">
      <c r="B132" s="136" t="s">
        <v>249</v>
      </c>
      <c r="C132" s="96" t="s">
        <v>63</v>
      </c>
      <c r="D132" s="138" t="s">
        <v>87</v>
      </c>
      <c r="E132" s="96">
        <v>4</v>
      </c>
      <c r="F132" s="117"/>
      <c r="G132" s="140">
        <v>4</v>
      </c>
      <c r="H132" s="117"/>
      <c r="I132" s="140">
        <v>4</v>
      </c>
      <c r="J132" s="117">
        <v>5</v>
      </c>
      <c r="K132" s="140">
        <v>9</v>
      </c>
      <c r="L132" s="117">
        <v>3</v>
      </c>
      <c r="M132" s="140">
        <v>12</v>
      </c>
      <c r="N132" s="117"/>
    </row>
    <row r="133" spans="2:14" x14ac:dyDescent="0.25">
      <c r="B133" s="136" t="s">
        <v>309</v>
      </c>
      <c r="C133" s="96" t="s">
        <v>63</v>
      </c>
      <c r="D133" s="138" t="s">
        <v>15</v>
      </c>
      <c r="E133" s="96">
        <v>4</v>
      </c>
      <c r="F133" s="117"/>
      <c r="G133" s="140">
        <v>4</v>
      </c>
      <c r="H133" s="117"/>
      <c r="I133" s="140">
        <v>4</v>
      </c>
      <c r="J133" s="117"/>
      <c r="K133" s="140">
        <v>4</v>
      </c>
      <c r="L133" s="117">
        <v>5</v>
      </c>
      <c r="M133" s="140">
        <v>9</v>
      </c>
      <c r="N133" s="117"/>
    </row>
    <row r="134" spans="2:14" x14ac:dyDescent="0.25">
      <c r="B134" s="136" t="s">
        <v>254</v>
      </c>
      <c r="C134" s="96" t="s">
        <v>63</v>
      </c>
      <c r="D134" s="138" t="s">
        <v>15</v>
      </c>
      <c r="E134" s="96">
        <v>8</v>
      </c>
      <c r="F134" s="117"/>
      <c r="G134" s="140">
        <v>8</v>
      </c>
      <c r="H134" s="117"/>
      <c r="I134" s="140">
        <v>8</v>
      </c>
      <c r="J134" s="117"/>
      <c r="K134" s="140">
        <v>8</v>
      </c>
      <c r="L134" s="117"/>
      <c r="M134" s="140">
        <v>8</v>
      </c>
      <c r="N134" s="117"/>
    </row>
    <row r="135" spans="2:14" x14ac:dyDescent="0.25">
      <c r="B135" s="95" t="s">
        <v>69</v>
      </c>
      <c r="C135" s="96" t="s">
        <v>63</v>
      </c>
      <c r="D135" s="138" t="s">
        <v>66</v>
      </c>
      <c r="E135" s="96"/>
      <c r="F135" s="144"/>
      <c r="G135" s="140"/>
      <c r="H135" s="117"/>
      <c r="I135" s="140"/>
      <c r="J135" s="117">
        <v>6</v>
      </c>
      <c r="K135" s="140">
        <v>6</v>
      </c>
      <c r="L135" s="117">
        <v>1</v>
      </c>
      <c r="M135" s="140">
        <v>7</v>
      </c>
      <c r="N135" s="117"/>
    </row>
    <row r="136" spans="2:14" x14ac:dyDescent="0.25">
      <c r="B136" s="136" t="s">
        <v>380</v>
      </c>
      <c r="C136" s="96" t="s">
        <v>63</v>
      </c>
      <c r="D136" s="138" t="s">
        <v>66</v>
      </c>
      <c r="E136" s="96"/>
      <c r="F136" s="117"/>
      <c r="G136" s="140"/>
      <c r="H136" s="117"/>
      <c r="I136" s="140"/>
      <c r="J136" s="117"/>
      <c r="K136" s="140"/>
      <c r="L136" s="117">
        <v>7</v>
      </c>
      <c r="M136" s="140">
        <v>7</v>
      </c>
      <c r="N136" s="117"/>
    </row>
    <row r="137" spans="2:14" x14ac:dyDescent="0.25">
      <c r="B137" s="136" t="s">
        <v>239</v>
      </c>
      <c r="C137" s="96" t="s">
        <v>63</v>
      </c>
      <c r="D137" s="138" t="s">
        <v>92</v>
      </c>
      <c r="E137" s="96">
        <v>6</v>
      </c>
      <c r="F137" s="144"/>
      <c r="G137" s="140">
        <v>6</v>
      </c>
      <c r="H137" s="117"/>
      <c r="I137" s="140">
        <v>6</v>
      </c>
      <c r="J137" s="117"/>
      <c r="K137" s="140">
        <v>6</v>
      </c>
      <c r="L137" s="117"/>
      <c r="M137" s="140">
        <v>6</v>
      </c>
      <c r="N137" s="117"/>
    </row>
    <row r="138" spans="2:14" x14ac:dyDescent="0.25">
      <c r="B138" s="95" t="s">
        <v>328</v>
      </c>
      <c r="C138" s="96" t="s">
        <v>63</v>
      </c>
      <c r="D138" s="97" t="s">
        <v>62</v>
      </c>
      <c r="E138" s="96"/>
      <c r="F138" s="117">
        <v>6</v>
      </c>
      <c r="G138" s="140">
        <v>6</v>
      </c>
      <c r="H138" s="117"/>
      <c r="I138" s="140">
        <v>6</v>
      </c>
      <c r="J138" s="117"/>
      <c r="K138" s="140">
        <v>6</v>
      </c>
      <c r="L138" s="117"/>
      <c r="M138" s="140">
        <v>6</v>
      </c>
      <c r="N138" s="117"/>
    </row>
    <row r="139" spans="2:14" x14ac:dyDescent="0.25">
      <c r="B139" s="136" t="s">
        <v>122</v>
      </c>
      <c r="C139" s="96" t="s">
        <v>63</v>
      </c>
      <c r="D139" s="138" t="s">
        <v>121</v>
      </c>
      <c r="E139" s="96">
        <v>6</v>
      </c>
      <c r="F139" s="117"/>
      <c r="G139" s="140">
        <v>6</v>
      </c>
      <c r="H139" s="117"/>
      <c r="I139" s="140">
        <v>6</v>
      </c>
      <c r="J139" s="117"/>
      <c r="K139" s="140">
        <v>6</v>
      </c>
      <c r="L139" s="117"/>
      <c r="M139" s="140">
        <v>6</v>
      </c>
      <c r="N139" s="117"/>
    </row>
    <row r="140" spans="2:14" x14ac:dyDescent="0.25">
      <c r="B140" s="136" t="s">
        <v>302</v>
      </c>
      <c r="C140" s="96" t="s">
        <v>63</v>
      </c>
      <c r="D140" s="138" t="s">
        <v>11</v>
      </c>
      <c r="E140" s="96">
        <v>5</v>
      </c>
      <c r="F140" s="142"/>
      <c r="G140" s="140">
        <v>5</v>
      </c>
      <c r="H140" s="117"/>
      <c r="I140" s="140">
        <v>5</v>
      </c>
      <c r="J140" s="117"/>
      <c r="K140" s="140">
        <v>5</v>
      </c>
      <c r="L140" s="117"/>
      <c r="M140" s="140">
        <v>5</v>
      </c>
      <c r="N140" s="117"/>
    </row>
    <row r="141" spans="2:14" x14ac:dyDescent="0.25">
      <c r="B141" s="136" t="s">
        <v>308</v>
      </c>
      <c r="C141" s="96" t="s">
        <v>63</v>
      </c>
      <c r="D141" s="138" t="s">
        <v>11</v>
      </c>
      <c r="E141" s="96">
        <v>5</v>
      </c>
      <c r="F141" s="142"/>
      <c r="G141" s="140">
        <v>5</v>
      </c>
      <c r="H141" s="117"/>
      <c r="I141" s="140">
        <v>5</v>
      </c>
      <c r="J141" s="117"/>
      <c r="K141" s="140">
        <v>5</v>
      </c>
      <c r="L141" s="117"/>
      <c r="M141" s="140">
        <v>5</v>
      </c>
      <c r="N141" s="117"/>
    </row>
    <row r="142" spans="2:14" x14ac:dyDescent="0.25">
      <c r="B142" s="136" t="s">
        <v>126</v>
      </c>
      <c r="C142" s="96" t="s">
        <v>63</v>
      </c>
      <c r="D142" s="138" t="s">
        <v>71</v>
      </c>
      <c r="E142" s="96"/>
      <c r="F142" s="142"/>
      <c r="G142" s="140"/>
      <c r="H142" s="117"/>
      <c r="I142" s="140"/>
      <c r="J142" s="117"/>
      <c r="K142" s="140"/>
      <c r="L142" s="117">
        <v>3</v>
      </c>
      <c r="M142" s="140">
        <v>3</v>
      </c>
      <c r="N142" s="117"/>
    </row>
    <row r="143" spans="2:14" x14ac:dyDescent="0.25">
      <c r="B143" s="136" t="s">
        <v>250</v>
      </c>
      <c r="C143" s="96" t="s">
        <v>63</v>
      </c>
      <c r="D143" s="138" t="s">
        <v>11</v>
      </c>
      <c r="E143" s="96">
        <v>3</v>
      </c>
      <c r="F143" s="142"/>
      <c r="G143" s="140">
        <v>3</v>
      </c>
      <c r="H143" s="117"/>
      <c r="I143" s="140">
        <v>3</v>
      </c>
      <c r="J143" s="117"/>
      <c r="K143" s="140">
        <v>3</v>
      </c>
      <c r="L143" s="117"/>
      <c r="M143" s="140">
        <v>3</v>
      </c>
      <c r="N143" s="117"/>
    </row>
    <row r="144" spans="2:14" x14ac:dyDescent="0.25">
      <c r="B144" s="136" t="s">
        <v>391</v>
      </c>
      <c r="C144" s="96" t="s">
        <v>63</v>
      </c>
      <c r="D144" s="97" t="s">
        <v>15</v>
      </c>
      <c r="E144" s="96"/>
      <c r="F144" s="117"/>
      <c r="G144" s="140"/>
      <c r="H144" s="117"/>
      <c r="I144" s="140"/>
      <c r="J144" s="117"/>
      <c r="K144" s="140"/>
      <c r="L144" s="117">
        <v>3</v>
      </c>
      <c r="M144" s="140">
        <v>3</v>
      </c>
      <c r="N144" s="117"/>
    </row>
    <row r="145" spans="2:16" x14ac:dyDescent="0.25">
      <c r="B145" s="136" t="s">
        <v>182</v>
      </c>
      <c r="C145" s="96" t="s">
        <v>63</v>
      </c>
      <c r="D145" s="138" t="s">
        <v>15</v>
      </c>
      <c r="E145" s="96">
        <v>2</v>
      </c>
      <c r="F145" s="117"/>
      <c r="G145" s="140">
        <v>2</v>
      </c>
      <c r="H145" s="117"/>
      <c r="I145" s="140">
        <v>2</v>
      </c>
      <c r="J145" s="117"/>
      <c r="K145" s="140">
        <v>2</v>
      </c>
      <c r="L145" s="117">
        <v>1</v>
      </c>
      <c r="M145" s="140">
        <v>3</v>
      </c>
      <c r="N145" s="117"/>
      <c r="O145" s="95"/>
      <c r="P145" s="95"/>
    </row>
    <row r="146" spans="2:16" x14ac:dyDescent="0.25">
      <c r="B146" s="136" t="s">
        <v>155</v>
      </c>
      <c r="C146" s="96" t="s">
        <v>63</v>
      </c>
      <c r="D146" s="138" t="s">
        <v>150</v>
      </c>
      <c r="E146" s="96">
        <v>2</v>
      </c>
      <c r="F146" s="142"/>
      <c r="G146" s="140">
        <v>2</v>
      </c>
      <c r="H146" s="117"/>
      <c r="I146" s="140">
        <v>2</v>
      </c>
      <c r="J146" s="117"/>
      <c r="K146" s="140">
        <v>2</v>
      </c>
      <c r="L146" s="117"/>
      <c r="M146" s="140">
        <v>2</v>
      </c>
      <c r="N146" s="117"/>
      <c r="O146" s="95"/>
      <c r="P146" s="95"/>
    </row>
    <row r="147" spans="2:16" x14ac:dyDescent="0.25">
      <c r="B147" s="136" t="s">
        <v>240</v>
      </c>
      <c r="C147" s="96" t="s">
        <v>63</v>
      </c>
      <c r="D147" s="138" t="s">
        <v>118</v>
      </c>
      <c r="E147" s="96">
        <v>2</v>
      </c>
      <c r="F147" s="117"/>
      <c r="G147" s="140">
        <v>2</v>
      </c>
      <c r="H147" s="117"/>
      <c r="I147" s="140">
        <v>2</v>
      </c>
      <c r="J147" s="117"/>
      <c r="K147" s="140">
        <v>2</v>
      </c>
      <c r="L147" s="117"/>
      <c r="M147" s="140">
        <v>2</v>
      </c>
      <c r="N147" s="117"/>
      <c r="O147" s="95"/>
      <c r="P147" s="95"/>
    </row>
    <row r="148" spans="2:16" x14ac:dyDescent="0.25">
      <c r="B148" s="136" t="s">
        <v>178</v>
      </c>
      <c r="C148" s="96" t="s">
        <v>63</v>
      </c>
      <c r="D148" s="138" t="s">
        <v>167</v>
      </c>
      <c r="E148" s="96"/>
      <c r="F148" s="139"/>
      <c r="G148" s="140"/>
      <c r="H148" s="117"/>
      <c r="I148" s="140"/>
      <c r="J148" s="117"/>
      <c r="K148" s="140"/>
      <c r="L148" s="117">
        <v>1</v>
      </c>
      <c r="M148" s="140">
        <v>1</v>
      </c>
      <c r="N148" s="117"/>
      <c r="O148" s="95"/>
      <c r="P148" s="95"/>
    </row>
    <row r="149" spans="2:16" x14ac:dyDescent="0.25">
      <c r="B149" s="136" t="s">
        <v>157</v>
      </c>
      <c r="C149" s="96" t="s">
        <v>63</v>
      </c>
      <c r="D149" s="138" t="s">
        <v>71</v>
      </c>
      <c r="E149" s="96"/>
      <c r="F149" s="144"/>
      <c r="G149" s="140">
        <v>0</v>
      </c>
      <c r="H149" s="117"/>
      <c r="I149" s="140">
        <v>0</v>
      </c>
      <c r="J149" s="117"/>
      <c r="K149" s="140">
        <v>0</v>
      </c>
      <c r="L149" s="117"/>
      <c r="M149" s="140">
        <v>0</v>
      </c>
      <c r="N149" s="117"/>
      <c r="O149" s="95"/>
      <c r="P149" s="95"/>
    </row>
    <row r="150" spans="2:16" x14ac:dyDescent="0.25">
      <c r="B150" s="136" t="s">
        <v>256</v>
      </c>
      <c r="C150" s="96" t="s">
        <v>63</v>
      </c>
      <c r="D150" s="138" t="s">
        <v>167</v>
      </c>
      <c r="E150" s="96"/>
      <c r="F150" s="142"/>
      <c r="G150" s="140">
        <v>0</v>
      </c>
      <c r="H150" s="117"/>
      <c r="I150" s="140">
        <v>0</v>
      </c>
      <c r="J150" s="117"/>
      <c r="K150" s="140">
        <v>0</v>
      </c>
      <c r="L150" s="117"/>
      <c r="M150" s="140">
        <v>0</v>
      </c>
      <c r="N150" s="117"/>
      <c r="O150" s="95"/>
      <c r="P150" s="95"/>
    </row>
    <row r="151" spans="2:16" x14ac:dyDescent="0.25">
      <c r="B151" s="136" t="s">
        <v>255</v>
      </c>
      <c r="C151" s="96" t="s">
        <v>63</v>
      </c>
      <c r="D151" s="138" t="s">
        <v>11</v>
      </c>
      <c r="E151" s="96"/>
      <c r="F151" s="117"/>
      <c r="G151" s="140">
        <v>0</v>
      </c>
      <c r="H151" s="117"/>
      <c r="I151" s="140">
        <v>0</v>
      </c>
      <c r="J151" s="117"/>
      <c r="K151" s="140">
        <v>0</v>
      </c>
      <c r="L151" s="117"/>
      <c r="M151" s="140">
        <v>0</v>
      </c>
      <c r="N151" s="117"/>
      <c r="O151" s="95"/>
      <c r="P151" s="95"/>
    </row>
    <row r="152" spans="2:16" x14ac:dyDescent="0.25">
      <c r="B152" s="95"/>
      <c r="C152" s="96"/>
      <c r="D152" s="97"/>
      <c r="E152" s="96"/>
      <c r="F152" s="117"/>
      <c r="G152" s="140"/>
      <c r="H152" s="117"/>
      <c r="I152" s="140"/>
      <c r="J152" s="117"/>
      <c r="K152" s="140"/>
      <c r="L152" s="117"/>
      <c r="M152" s="140"/>
      <c r="N152" s="117"/>
      <c r="O152" s="95"/>
      <c r="P152" s="95"/>
    </row>
    <row r="153" spans="2:16" x14ac:dyDescent="0.25">
      <c r="B153" s="156" t="s">
        <v>264</v>
      </c>
      <c r="C153" s="157"/>
      <c r="D153" s="158"/>
      <c r="E153" s="159"/>
      <c r="F153" s="160"/>
      <c r="G153" s="161"/>
      <c r="H153" s="160"/>
      <c r="I153" s="161"/>
      <c r="J153" s="160"/>
      <c r="K153" s="161"/>
      <c r="L153" s="160"/>
      <c r="M153" s="161"/>
      <c r="N153" s="160"/>
      <c r="O153" s="109"/>
      <c r="P153" s="95"/>
    </row>
    <row r="154" spans="2:16" x14ac:dyDescent="0.25">
      <c r="B154" s="162" t="s">
        <v>267</v>
      </c>
      <c r="C154" s="113" t="s">
        <v>266</v>
      </c>
      <c r="D154" s="163" t="s">
        <v>268</v>
      </c>
      <c r="E154" s="113">
        <v>7</v>
      </c>
      <c r="F154" s="116">
        <v>8</v>
      </c>
      <c r="G154" s="115">
        <v>15</v>
      </c>
      <c r="H154" s="116">
        <v>8</v>
      </c>
      <c r="I154" s="115">
        <v>23</v>
      </c>
      <c r="J154" s="116">
        <v>4</v>
      </c>
      <c r="K154" s="115">
        <v>27</v>
      </c>
      <c r="L154" s="116">
        <v>7</v>
      </c>
      <c r="M154" s="115">
        <v>34</v>
      </c>
      <c r="N154" s="116">
        <v>2</v>
      </c>
      <c r="O154" s="164">
        <v>36</v>
      </c>
      <c r="P154" s="95" t="s">
        <v>446</v>
      </c>
    </row>
    <row r="155" spans="2:16" x14ac:dyDescent="0.25">
      <c r="B155" s="162" t="s">
        <v>270</v>
      </c>
      <c r="C155" s="113" t="s">
        <v>266</v>
      </c>
      <c r="D155" s="163" t="s">
        <v>271</v>
      </c>
      <c r="E155" s="113">
        <v>5</v>
      </c>
      <c r="F155" s="116">
        <v>7</v>
      </c>
      <c r="G155" s="115">
        <v>12</v>
      </c>
      <c r="H155" s="116">
        <v>7</v>
      </c>
      <c r="I155" s="115">
        <v>19</v>
      </c>
      <c r="J155" s="116">
        <v>5</v>
      </c>
      <c r="K155" s="115">
        <v>24</v>
      </c>
      <c r="L155" s="116">
        <v>4</v>
      </c>
      <c r="M155" s="115">
        <v>28</v>
      </c>
      <c r="N155" s="116">
        <v>3</v>
      </c>
      <c r="O155" s="164">
        <v>31</v>
      </c>
      <c r="P155" s="95" t="s">
        <v>43</v>
      </c>
    </row>
    <row r="156" spans="2:16" x14ac:dyDescent="0.25">
      <c r="B156" s="162" t="s">
        <v>272</v>
      </c>
      <c r="C156" s="113" t="s">
        <v>266</v>
      </c>
      <c r="D156" s="163" t="s">
        <v>268</v>
      </c>
      <c r="E156" s="113">
        <v>4</v>
      </c>
      <c r="F156" s="116">
        <v>5</v>
      </c>
      <c r="G156" s="115">
        <v>9</v>
      </c>
      <c r="H156" s="116">
        <v>3</v>
      </c>
      <c r="I156" s="115">
        <v>12</v>
      </c>
      <c r="J156" s="116">
        <v>8</v>
      </c>
      <c r="K156" s="115">
        <v>20</v>
      </c>
      <c r="L156" s="116">
        <v>3</v>
      </c>
      <c r="M156" s="115">
        <v>23</v>
      </c>
      <c r="N156" s="116">
        <v>7</v>
      </c>
      <c r="O156" s="164">
        <v>30</v>
      </c>
      <c r="P156" s="95" t="s">
        <v>45</v>
      </c>
    </row>
    <row r="157" spans="2:16" x14ac:dyDescent="0.25">
      <c r="B157" s="165" t="s">
        <v>347</v>
      </c>
      <c r="C157" s="122" t="s">
        <v>266</v>
      </c>
      <c r="D157" s="155" t="s">
        <v>170</v>
      </c>
      <c r="E157" s="122"/>
      <c r="F157" s="125">
        <v>6</v>
      </c>
      <c r="G157" s="124">
        <v>6</v>
      </c>
      <c r="H157" s="125">
        <v>5</v>
      </c>
      <c r="I157" s="124">
        <v>11</v>
      </c>
      <c r="J157" s="125">
        <v>7</v>
      </c>
      <c r="K157" s="124">
        <v>18</v>
      </c>
      <c r="L157" s="125">
        <v>6</v>
      </c>
      <c r="M157" s="124">
        <v>24</v>
      </c>
      <c r="N157" s="125">
        <v>5</v>
      </c>
      <c r="O157" s="126">
        <v>29</v>
      </c>
      <c r="P157" s="95"/>
    </row>
    <row r="158" spans="2:16" x14ac:dyDescent="0.25">
      <c r="B158" s="165" t="s">
        <v>269</v>
      </c>
      <c r="C158" s="122" t="s">
        <v>266</v>
      </c>
      <c r="D158" s="155" t="s">
        <v>268</v>
      </c>
      <c r="E158" s="122">
        <v>6</v>
      </c>
      <c r="F158" s="125">
        <v>3</v>
      </c>
      <c r="G158" s="124">
        <v>9</v>
      </c>
      <c r="H158" s="125">
        <v>6</v>
      </c>
      <c r="I158" s="124">
        <v>15</v>
      </c>
      <c r="J158" s="125">
        <v>6</v>
      </c>
      <c r="K158" s="124">
        <v>21</v>
      </c>
      <c r="L158" s="125"/>
      <c r="M158" s="124">
        <v>21</v>
      </c>
      <c r="N158" s="125">
        <v>4</v>
      </c>
      <c r="O158" s="126">
        <v>25</v>
      </c>
      <c r="P158" s="95"/>
    </row>
    <row r="159" spans="2:16" x14ac:dyDescent="0.25">
      <c r="B159" s="165" t="s">
        <v>265</v>
      </c>
      <c r="C159" s="122" t="s">
        <v>266</v>
      </c>
      <c r="D159" s="155" t="s">
        <v>49</v>
      </c>
      <c r="E159" s="122">
        <v>8</v>
      </c>
      <c r="F159" s="125">
        <v>4</v>
      </c>
      <c r="G159" s="124">
        <v>12</v>
      </c>
      <c r="H159" s="125">
        <v>4</v>
      </c>
      <c r="I159" s="124">
        <v>16</v>
      </c>
      <c r="J159" s="125">
        <v>3</v>
      </c>
      <c r="K159" s="124">
        <v>19</v>
      </c>
      <c r="L159" s="125"/>
      <c r="M159" s="124">
        <v>19</v>
      </c>
      <c r="N159" s="125"/>
      <c r="O159" s="126">
        <v>19</v>
      </c>
      <c r="P159" s="95"/>
    </row>
    <row r="160" spans="2:16" x14ac:dyDescent="0.25">
      <c r="B160" s="165" t="s">
        <v>388</v>
      </c>
      <c r="C160" s="122" t="s">
        <v>266</v>
      </c>
      <c r="D160" s="155" t="s">
        <v>66</v>
      </c>
      <c r="E160" s="122"/>
      <c r="F160" s="125"/>
      <c r="G160" s="124">
        <v>0</v>
      </c>
      <c r="H160" s="125"/>
      <c r="I160" s="124"/>
      <c r="J160" s="125"/>
      <c r="K160" s="124">
        <v>0</v>
      </c>
      <c r="L160" s="125">
        <v>8</v>
      </c>
      <c r="M160" s="124">
        <v>8</v>
      </c>
      <c r="N160" s="125">
        <v>8</v>
      </c>
      <c r="O160" s="126">
        <v>16</v>
      </c>
      <c r="P160" s="95"/>
    </row>
    <row r="161" spans="2:16" x14ac:dyDescent="0.25">
      <c r="B161" s="166" t="s">
        <v>389</v>
      </c>
      <c r="C161" s="167" t="s">
        <v>266</v>
      </c>
      <c r="D161" s="168" t="s">
        <v>66</v>
      </c>
      <c r="E161" s="169"/>
      <c r="F161" s="170"/>
      <c r="G161" s="124">
        <v>0</v>
      </c>
      <c r="H161" s="170"/>
      <c r="I161" s="171"/>
      <c r="J161" s="170"/>
      <c r="K161" s="124">
        <v>0</v>
      </c>
      <c r="L161" s="170">
        <v>5</v>
      </c>
      <c r="M161" s="124">
        <v>5</v>
      </c>
      <c r="N161" s="125">
        <v>6</v>
      </c>
      <c r="O161" s="126">
        <v>11</v>
      </c>
      <c r="P161" s="95"/>
    </row>
    <row r="162" spans="2:16" x14ac:dyDescent="0.25">
      <c r="B162" s="95" t="s">
        <v>274</v>
      </c>
      <c r="C162" s="96" t="s">
        <v>266</v>
      </c>
      <c r="D162" s="97" t="s">
        <v>49</v>
      </c>
      <c r="E162" s="96"/>
      <c r="F162" s="117">
        <v>2</v>
      </c>
      <c r="G162" s="140">
        <v>2</v>
      </c>
      <c r="H162" s="117"/>
      <c r="I162" s="140">
        <v>2</v>
      </c>
      <c r="J162" s="117"/>
      <c r="K162" s="140">
        <v>2</v>
      </c>
      <c r="L162" s="117"/>
      <c r="M162" s="140">
        <v>2</v>
      </c>
      <c r="N162" s="117"/>
      <c r="O162" s="118">
        <v>2</v>
      </c>
      <c r="P162" s="95"/>
    </row>
    <row r="163" spans="2:16" x14ac:dyDescent="0.25">
      <c r="B163" s="95" t="s">
        <v>273</v>
      </c>
      <c r="C163" s="96" t="s">
        <v>266</v>
      </c>
      <c r="D163" s="97" t="s">
        <v>259</v>
      </c>
      <c r="E163" s="96"/>
      <c r="F163" s="117"/>
      <c r="G163" s="140">
        <v>0</v>
      </c>
      <c r="H163" s="117"/>
      <c r="I163" s="140">
        <v>0</v>
      </c>
      <c r="J163" s="117"/>
      <c r="K163" s="140">
        <v>0</v>
      </c>
      <c r="L163" s="117"/>
      <c r="M163" s="140">
        <v>0</v>
      </c>
      <c r="N163" s="117"/>
      <c r="O163" s="118">
        <v>0</v>
      </c>
      <c r="P163" s="95"/>
    </row>
    <row r="164" spans="2:16" x14ac:dyDescent="0.25">
      <c r="B164" s="95"/>
      <c r="C164" s="96"/>
      <c r="D164" s="97"/>
      <c r="E164" s="96"/>
      <c r="F164" s="117"/>
      <c r="G164" s="140"/>
      <c r="H164" s="117"/>
      <c r="I164" s="140"/>
      <c r="J164" s="117"/>
      <c r="K164" s="140"/>
      <c r="L164" s="117"/>
      <c r="M164" s="140"/>
      <c r="N164" s="117"/>
      <c r="O164" s="118"/>
      <c r="P164" s="95"/>
    </row>
    <row r="165" spans="2:16" x14ac:dyDescent="0.25">
      <c r="B165" s="151" t="s">
        <v>317</v>
      </c>
      <c r="C165" s="152"/>
      <c r="D165" s="153"/>
      <c r="E165" s="159"/>
      <c r="F165" s="160"/>
      <c r="G165" s="161"/>
      <c r="H165" s="160"/>
      <c r="I165" s="161"/>
      <c r="J165" s="160"/>
      <c r="K165" s="161"/>
      <c r="L165" s="160"/>
      <c r="M165" s="161"/>
      <c r="N165" s="160"/>
      <c r="O165" s="172"/>
      <c r="P165" s="95"/>
    </row>
    <row r="166" spans="2:16" x14ac:dyDescent="0.25">
      <c r="B166" s="173" t="s">
        <v>321</v>
      </c>
      <c r="C166" s="174" t="s">
        <v>211</v>
      </c>
      <c r="D166" s="175" t="s">
        <v>298</v>
      </c>
      <c r="E166" s="174">
        <v>7</v>
      </c>
      <c r="F166" s="176">
        <v>7</v>
      </c>
      <c r="G166" s="177">
        <v>14</v>
      </c>
      <c r="H166" s="176">
        <v>8</v>
      </c>
      <c r="I166" s="177">
        <v>22</v>
      </c>
      <c r="J166" s="176">
        <v>7</v>
      </c>
      <c r="K166" s="177">
        <v>29</v>
      </c>
      <c r="L166" s="176">
        <v>8</v>
      </c>
      <c r="M166" s="177">
        <v>37</v>
      </c>
      <c r="N166" s="176">
        <v>6</v>
      </c>
      <c r="O166" s="178">
        <v>43</v>
      </c>
      <c r="P166" s="95" t="s">
        <v>447</v>
      </c>
    </row>
    <row r="167" spans="2:16" x14ac:dyDescent="0.25">
      <c r="B167" s="173" t="s">
        <v>322</v>
      </c>
      <c r="C167" s="174" t="s">
        <v>211</v>
      </c>
      <c r="D167" s="175" t="s">
        <v>268</v>
      </c>
      <c r="E167" s="174">
        <v>6</v>
      </c>
      <c r="F167" s="176">
        <v>8</v>
      </c>
      <c r="G167" s="177">
        <v>14</v>
      </c>
      <c r="H167" s="176">
        <v>6</v>
      </c>
      <c r="I167" s="177">
        <v>20</v>
      </c>
      <c r="J167" s="176">
        <v>8</v>
      </c>
      <c r="K167" s="177">
        <v>28</v>
      </c>
      <c r="L167" s="176">
        <v>6</v>
      </c>
      <c r="M167" s="177">
        <v>34</v>
      </c>
      <c r="N167" s="176">
        <v>8</v>
      </c>
      <c r="O167" s="178">
        <v>42</v>
      </c>
      <c r="P167" s="95" t="s">
        <v>43</v>
      </c>
    </row>
    <row r="168" spans="2:16" x14ac:dyDescent="0.25">
      <c r="B168" s="173" t="s">
        <v>319</v>
      </c>
      <c r="C168" s="174" t="s">
        <v>211</v>
      </c>
      <c r="D168" s="175" t="s">
        <v>320</v>
      </c>
      <c r="E168" s="174">
        <v>8</v>
      </c>
      <c r="F168" s="176">
        <v>6</v>
      </c>
      <c r="G168" s="177">
        <v>14</v>
      </c>
      <c r="H168" s="176">
        <v>7</v>
      </c>
      <c r="I168" s="177">
        <v>21</v>
      </c>
      <c r="J168" s="176">
        <v>6</v>
      </c>
      <c r="K168" s="177">
        <v>27</v>
      </c>
      <c r="L168" s="176">
        <v>7</v>
      </c>
      <c r="M168" s="177">
        <v>34</v>
      </c>
      <c r="N168" s="176">
        <v>7</v>
      </c>
      <c r="O168" s="178">
        <v>41</v>
      </c>
      <c r="P168" s="95" t="s">
        <v>45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F0130A-5449-4247-9075-BE4256B3C6C5}">
  <dimension ref="A3:O70"/>
  <sheetViews>
    <sheetView workbookViewId="0">
      <selection activeCell="O25" sqref="O25:O26"/>
    </sheetView>
  </sheetViews>
  <sheetFormatPr defaultColWidth="9.140625" defaultRowHeight="15" x14ac:dyDescent="0.25"/>
  <cols>
    <col min="1" max="2" width="9.140625" style="96"/>
    <col min="3" max="3" width="12.140625" style="95" bestFit="1" customWidth="1"/>
    <col min="4" max="4" width="9.140625" style="95"/>
    <col min="5" max="5" width="22.85546875" style="95" bestFit="1" customWidth="1"/>
    <col min="6" max="6" width="12.28515625" style="95" bestFit="1" customWidth="1"/>
    <col min="7" max="258" width="9.140625" style="95"/>
    <col min="259" max="259" width="12.140625" style="95" bestFit="1" customWidth="1"/>
    <col min="260" max="260" width="9.140625" style="95"/>
    <col min="261" max="261" width="22.85546875" style="95" bestFit="1" customWidth="1"/>
    <col min="262" max="262" width="12.28515625" style="95" bestFit="1" customWidth="1"/>
    <col min="263" max="514" width="9.140625" style="95"/>
    <col min="515" max="515" width="12.140625" style="95" bestFit="1" customWidth="1"/>
    <col min="516" max="516" width="9.140625" style="95"/>
    <col min="517" max="517" width="22.85546875" style="95" bestFit="1" customWidth="1"/>
    <col min="518" max="518" width="12.28515625" style="95" bestFit="1" customWidth="1"/>
    <col min="519" max="770" width="9.140625" style="95"/>
    <col min="771" max="771" width="12.140625" style="95" bestFit="1" customWidth="1"/>
    <col min="772" max="772" width="9.140625" style="95"/>
    <col min="773" max="773" width="22.85546875" style="95" bestFit="1" customWidth="1"/>
    <col min="774" max="774" width="12.28515625" style="95" bestFit="1" customWidth="1"/>
    <col min="775" max="1026" width="9.140625" style="95"/>
    <col min="1027" max="1027" width="12.140625" style="95" bestFit="1" customWidth="1"/>
    <col min="1028" max="1028" width="9.140625" style="95"/>
    <col min="1029" max="1029" width="22.85546875" style="95" bestFit="1" customWidth="1"/>
    <col min="1030" max="1030" width="12.28515625" style="95" bestFit="1" customWidth="1"/>
    <col min="1031" max="1282" width="9.140625" style="95"/>
    <col min="1283" max="1283" width="12.140625" style="95" bestFit="1" customWidth="1"/>
    <col min="1284" max="1284" width="9.140625" style="95"/>
    <col min="1285" max="1285" width="22.85546875" style="95" bestFit="1" customWidth="1"/>
    <col min="1286" max="1286" width="12.28515625" style="95" bestFit="1" customWidth="1"/>
    <col min="1287" max="1538" width="9.140625" style="95"/>
    <col min="1539" max="1539" width="12.140625" style="95" bestFit="1" customWidth="1"/>
    <col min="1540" max="1540" width="9.140625" style="95"/>
    <col min="1541" max="1541" width="22.85546875" style="95" bestFit="1" customWidth="1"/>
    <col min="1542" max="1542" width="12.28515625" style="95" bestFit="1" customWidth="1"/>
    <col min="1543" max="1794" width="9.140625" style="95"/>
    <col min="1795" max="1795" width="12.140625" style="95" bestFit="1" customWidth="1"/>
    <col min="1796" max="1796" width="9.140625" style="95"/>
    <col min="1797" max="1797" width="22.85546875" style="95" bestFit="1" customWidth="1"/>
    <col min="1798" max="1798" width="12.28515625" style="95" bestFit="1" customWidth="1"/>
    <col min="1799" max="2050" width="9.140625" style="95"/>
    <col min="2051" max="2051" width="12.140625" style="95" bestFit="1" customWidth="1"/>
    <col min="2052" max="2052" width="9.140625" style="95"/>
    <col min="2053" max="2053" width="22.85546875" style="95" bestFit="1" customWidth="1"/>
    <col min="2054" max="2054" width="12.28515625" style="95" bestFit="1" customWidth="1"/>
    <col min="2055" max="2306" width="9.140625" style="95"/>
    <col min="2307" max="2307" width="12.140625" style="95" bestFit="1" customWidth="1"/>
    <col min="2308" max="2308" width="9.140625" style="95"/>
    <col min="2309" max="2309" width="22.85546875" style="95" bestFit="1" customWidth="1"/>
    <col min="2310" max="2310" width="12.28515625" style="95" bestFit="1" customWidth="1"/>
    <col min="2311" max="2562" width="9.140625" style="95"/>
    <col min="2563" max="2563" width="12.140625" style="95" bestFit="1" customWidth="1"/>
    <col min="2564" max="2564" width="9.140625" style="95"/>
    <col min="2565" max="2565" width="22.85546875" style="95" bestFit="1" customWidth="1"/>
    <col min="2566" max="2566" width="12.28515625" style="95" bestFit="1" customWidth="1"/>
    <col min="2567" max="2818" width="9.140625" style="95"/>
    <col min="2819" max="2819" width="12.140625" style="95" bestFit="1" customWidth="1"/>
    <col min="2820" max="2820" width="9.140625" style="95"/>
    <col min="2821" max="2821" width="22.85546875" style="95" bestFit="1" customWidth="1"/>
    <col min="2822" max="2822" width="12.28515625" style="95" bestFit="1" customWidth="1"/>
    <col min="2823" max="3074" width="9.140625" style="95"/>
    <col min="3075" max="3075" width="12.140625" style="95" bestFit="1" customWidth="1"/>
    <col min="3076" max="3076" width="9.140625" style="95"/>
    <col min="3077" max="3077" width="22.85546875" style="95" bestFit="1" customWidth="1"/>
    <col min="3078" max="3078" width="12.28515625" style="95" bestFit="1" customWidth="1"/>
    <col min="3079" max="3330" width="9.140625" style="95"/>
    <col min="3331" max="3331" width="12.140625" style="95" bestFit="1" customWidth="1"/>
    <col min="3332" max="3332" width="9.140625" style="95"/>
    <col min="3333" max="3333" width="22.85546875" style="95" bestFit="1" customWidth="1"/>
    <col min="3334" max="3334" width="12.28515625" style="95" bestFit="1" customWidth="1"/>
    <col min="3335" max="3586" width="9.140625" style="95"/>
    <col min="3587" max="3587" width="12.140625" style="95" bestFit="1" customWidth="1"/>
    <col min="3588" max="3588" width="9.140625" style="95"/>
    <col min="3589" max="3589" width="22.85546875" style="95" bestFit="1" customWidth="1"/>
    <col min="3590" max="3590" width="12.28515625" style="95" bestFit="1" customWidth="1"/>
    <col min="3591" max="3842" width="9.140625" style="95"/>
    <col min="3843" max="3843" width="12.140625" style="95" bestFit="1" customWidth="1"/>
    <col min="3844" max="3844" width="9.140625" style="95"/>
    <col min="3845" max="3845" width="22.85546875" style="95" bestFit="1" customWidth="1"/>
    <col min="3846" max="3846" width="12.28515625" style="95" bestFit="1" customWidth="1"/>
    <col min="3847" max="4098" width="9.140625" style="95"/>
    <col min="4099" max="4099" width="12.140625" style="95" bestFit="1" customWidth="1"/>
    <col min="4100" max="4100" width="9.140625" style="95"/>
    <col min="4101" max="4101" width="22.85546875" style="95" bestFit="1" customWidth="1"/>
    <col min="4102" max="4102" width="12.28515625" style="95" bestFit="1" customWidth="1"/>
    <col min="4103" max="4354" width="9.140625" style="95"/>
    <col min="4355" max="4355" width="12.140625" style="95" bestFit="1" customWidth="1"/>
    <col min="4356" max="4356" width="9.140625" style="95"/>
    <col min="4357" max="4357" width="22.85546875" style="95" bestFit="1" customWidth="1"/>
    <col min="4358" max="4358" width="12.28515625" style="95" bestFit="1" customWidth="1"/>
    <col min="4359" max="4610" width="9.140625" style="95"/>
    <col min="4611" max="4611" width="12.140625" style="95" bestFit="1" customWidth="1"/>
    <col min="4612" max="4612" width="9.140625" style="95"/>
    <col min="4613" max="4613" width="22.85546875" style="95" bestFit="1" customWidth="1"/>
    <col min="4614" max="4614" width="12.28515625" style="95" bestFit="1" customWidth="1"/>
    <col min="4615" max="4866" width="9.140625" style="95"/>
    <col min="4867" max="4867" width="12.140625" style="95" bestFit="1" customWidth="1"/>
    <col min="4868" max="4868" width="9.140625" style="95"/>
    <col min="4869" max="4869" width="22.85546875" style="95" bestFit="1" customWidth="1"/>
    <col min="4870" max="4870" width="12.28515625" style="95" bestFit="1" customWidth="1"/>
    <col min="4871" max="5122" width="9.140625" style="95"/>
    <col min="5123" max="5123" width="12.140625" style="95" bestFit="1" customWidth="1"/>
    <col min="5124" max="5124" width="9.140625" style="95"/>
    <col min="5125" max="5125" width="22.85546875" style="95" bestFit="1" customWidth="1"/>
    <col min="5126" max="5126" width="12.28515625" style="95" bestFit="1" customWidth="1"/>
    <col min="5127" max="5378" width="9.140625" style="95"/>
    <col min="5379" max="5379" width="12.140625" style="95" bestFit="1" customWidth="1"/>
    <col min="5380" max="5380" width="9.140625" style="95"/>
    <col min="5381" max="5381" width="22.85546875" style="95" bestFit="1" customWidth="1"/>
    <col min="5382" max="5382" width="12.28515625" style="95" bestFit="1" customWidth="1"/>
    <col min="5383" max="5634" width="9.140625" style="95"/>
    <col min="5635" max="5635" width="12.140625" style="95" bestFit="1" customWidth="1"/>
    <col min="5636" max="5636" width="9.140625" style="95"/>
    <col min="5637" max="5637" width="22.85546875" style="95" bestFit="1" customWidth="1"/>
    <col min="5638" max="5638" width="12.28515625" style="95" bestFit="1" customWidth="1"/>
    <col min="5639" max="5890" width="9.140625" style="95"/>
    <col min="5891" max="5891" width="12.140625" style="95" bestFit="1" customWidth="1"/>
    <col min="5892" max="5892" width="9.140625" style="95"/>
    <col min="5893" max="5893" width="22.85546875" style="95" bestFit="1" customWidth="1"/>
    <col min="5894" max="5894" width="12.28515625" style="95" bestFit="1" customWidth="1"/>
    <col min="5895" max="6146" width="9.140625" style="95"/>
    <col min="6147" max="6147" width="12.140625" style="95" bestFit="1" customWidth="1"/>
    <col min="6148" max="6148" width="9.140625" style="95"/>
    <col min="6149" max="6149" width="22.85546875" style="95" bestFit="1" customWidth="1"/>
    <col min="6150" max="6150" width="12.28515625" style="95" bestFit="1" customWidth="1"/>
    <col min="6151" max="6402" width="9.140625" style="95"/>
    <col min="6403" max="6403" width="12.140625" style="95" bestFit="1" customWidth="1"/>
    <col min="6404" max="6404" width="9.140625" style="95"/>
    <col min="6405" max="6405" width="22.85546875" style="95" bestFit="1" customWidth="1"/>
    <col min="6406" max="6406" width="12.28515625" style="95" bestFit="1" customWidth="1"/>
    <col min="6407" max="6658" width="9.140625" style="95"/>
    <col min="6659" max="6659" width="12.140625" style="95" bestFit="1" customWidth="1"/>
    <col min="6660" max="6660" width="9.140625" style="95"/>
    <col min="6661" max="6661" width="22.85546875" style="95" bestFit="1" customWidth="1"/>
    <col min="6662" max="6662" width="12.28515625" style="95" bestFit="1" customWidth="1"/>
    <col min="6663" max="6914" width="9.140625" style="95"/>
    <col min="6915" max="6915" width="12.140625" style="95" bestFit="1" customWidth="1"/>
    <col min="6916" max="6916" width="9.140625" style="95"/>
    <col min="6917" max="6917" width="22.85546875" style="95" bestFit="1" customWidth="1"/>
    <col min="6918" max="6918" width="12.28515625" style="95" bestFit="1" customWidth="1"/>
    <col min="6919" max="7170" width="9.140625" style="95"/>
    <col min="7171" max="7171" width="12.140625" style="95" bestFit="1" customWidth="1"/>
    <col min="7172" max="7172" width="9.140625" style="95"/>
    <col min="7173" max="7173" width="22.85546875" style="95" bestFit="1" customWidth="1"/>
    <col min="7174" max="7174" width="12.28515625" style="95" bestFit="1" customWidth="1"/>
    <col min="7175" max="7426" width="9.140625" style="95"/>
    <col min="7427" max="7427" width="12.140625" style="95" bestFit="1" customWidth="1"/>
    <col min="7428" max="7428" width="9.140625" style="95"/>
    <col min="7429" max="7429" width="22.85546875" style="95" bestFit="1" customWidth="1"/>
    <col min="7430" max="7430" width="12.28515625" style="95" bestFit="1" customWidth="1"/>
    <col min="7431" max="7682" width="9.140625" style="95"/>
    <col min="7683" max="7683" width="12.140625" style="95" bestFit="1" customWidth="1"/>
    <col min="7684" max="7684" width="9.140625" style="95"/>
    <col min="7685" max="7685" width="22.85546875" style="95" bestFit="1" customWidth="1"/>
    <col min="7686" max="7686" width="12.28515625" style="95" bestFit="1" customWidth="1"/>
    <col min="7687" max="7938" width="9.140625" style="95"/>
    <col min="7939" max="7939" width="12.140625" style="95" bestFit="1" customWidth="1"/>
    <col min="7940" max="7940" width="9.140625" style="95"/>
    <col min="7941" max="7941" width="22.85546875" style="95" bestFit="1" customWidth="1"/>
    <col min="7942" max="7942" width="12.28515625" style="95" bestFit="1" customWidth="1"/>
    <col min="7943" max="8194" width="9.140625" style="95"/>
    <col min="8195" max="8195" width="12.140625" style="95" bestFit="1" customWidth="1"/>
    <col min="8196" max="8196" width="9.140625" style="95"/>
    <col min="8197" max="8197" width="22.85546875" style="95" bestFit="1" customWidth="1"/>
    <col min="8198" max="8198" width="12.28515625" style="95" bestFit="1" customWidth="1"/>
    <col min="8199" max="8450" width="9.140625" style="95"/>
    <col min="8451" max="8451" width="12.140625" style="95" bestFit="1" customWidth="1"/>
    <col min="8452" max="8452" width="9.140625" style="95"/>
    <col min="8453" max="8453" width="22.85546875" style="95" bestFit="1" customWidth="1"/>
    <col min="8454" max="8454" width="12.28515625" style="95" bestFit="1" customWidth="1"/>
    <col min="8455" max="8706" width="9.140625" style="95"/>
    <col min="8707" max="8707" width="12.140625" style="95" bestFit="1" customWidth="1"/>
    <col min="8708" max="8708" width="9.140625" style="95"/>
    <col min="8709" max="8709" width="22.85546875" style="95" bestFit="1" customWidth="1"/>
    <col min="8710" max="8710" width="12.28515625" style="95" bestFit="1" customWidth="1"/>
    <col min="8711" max="8962" width="9.140625" style="95"/>
    <col min="8963" max="8963" width="12.140625" style="95" bestFit="1" customWidth="1"/>
    <col min="8964" max="8964" width="9.140625" style="95"/>
    <col min="8965" max="8965" width="22.85546875" style="95" bestFit="1" customWidth="1"/>
    <col min="8966" max="8966" width="12.28515625" style="95" bestFit="1" customWidth="1"/>
    <col min="8967" max="9218" width="9.140625" style="95"/>
    <col min="9219" max="9219" width="12.140625" style="95" bestFit="1" customWidth="1"/>
    <col min="9220" max="9220" width="9.140625" style="95"/>
    <col min="9221" max="9221" width="22.85546875" style="95" bestFit="1" customWidth="1"/>
    <col min="9222" max="9222" width="12.28515625" style="95" bestFit="1" customWidth="1"/>
    <col min="9223" max="9474" width="9.140625" style="95"/>
    <col min="9475" max="9475" width="12.140625" style="95" bestFit="1" customWidth="1"/>
    <col min="9476" max="9476" width="9.140625" style="95"/>
    <col min="9477" max="9477" width="22.85546875" style="95" bestFit="1" customWidth="1"/>
    <col min="9478" max="9478" width="12.28515625" style="95" bestFit="1" customWidth="1"/>
    <col min="9479" max="9730" width="9.140625" style="95"/>
    <col min="9731" max="9731" width="12.140625" style="95" bestFit="1" customWidth="1"/>
    <col min="9732" max="9732" width="9.140625" style="95"/>
    <col min="9733" max="9733" width="22.85546875" style="95" bestFit="1" customWidth="1"/>
    <col min="9734" max="9734" width="12.28515625" style="95" bestFit="1" customWidth="1"/>
    <col min="9735" max="9986" width="9.140625" style="95"/>
    <col min="9987" max="9987" width="12.140625" style="95" bestFit="1" customWidth="1"/>
    <col min="9988" max="9988" width="9.140625" style="95"/>
    <col min="9989" max="9989" width="22.85546875" style="95" bestFit="1" customWidth="1"/>
    <col min="9990" max="9990" width="12.28515625" style="95" bestFit="1" customWidth="1"/>
    <col min="9991" max="10242" width="9.140625" style="95"/>
    <col min="10243" max="10243" width="12.140625" style="95" bestFit="1" customWidth="1"/>
    <col min="10244" max="10244" width="9.140625" style="95"/>
    <col min="10245" max="10245" width="22.85546875" style="95" bestFit="1" customWidth="1"/>
    <col min="10246" max="10246" width="12.28515625" style="95" bestFit="1" customWidth="1"/>
    <col min="10247" max="10498" width="9.140625" style="95"/>
    <col min="10499" max="10499" width="12.140625" style="95" bestFit="1" customWidth="1"/>
    <col min="10500" max="10500" width="9.140625" style="95"/>
    <col min="10501" max="10501" width="22.85546875" style="95" bestFit="1" customWidth="1"/>
    <col min="10502" max="10502" width="12.28515625" style="95" bestFit="1" customWidth="1"/>
    <col min="10503" max="10754" width="9.140625" style="95"/>
    <col min="10755" max="10755" width="12.140625" style="95" bestFit="1" customWidth="1"/>
    <col min="10756" max="10756" width="9.140625" style="95"/>
    <col min="10757" max="10757" width="22.85546875" style="95" bestFit="1" customWidth="1"/>
    <col min="10758" max="10758" width="12.28515625" style="95" bestFit="1" customWidth="1"/>
    <col min="10759" max="11010" width="9.140625" style="95"/>
    <col min="11011" max="11011" width="12.140625" style="95" bestFit="1" customWidth="1"/>
    <col min="11012" max="11012" width="9.140625" style="95"/>
    <col min="11013" max="11013" width="22.85546875" style="95" bestFit="1" customWidth="1"/>
    <col min="11014" max="11014" width="12.28515625" style="95" bestFit="1" customWidth="1"/>
    <col min="11015" max="11266" width="9.140625" style="95"/>
    <col min="11267" max="11267" width="12.140625" style="95" bestFit="1" customWidth="1"/>
    <col min="11268" max="11268" width="9.140625" style="95"/>
    <col min="11269" max="11269" width="22.85546875" style="95" bestFit="1" customWidth="1"/>
    <col min="11270" max="11270" width="12.28515625" style="95" bestFit="1" customWidth="1"/>
    <col min="11271" max="11522" width="9.140625" style="95"/>
    <col min="11523" max="11523" width="12.140625" style="95" bestFit="1" customWidth="1"/>
    <col min="11524" max="11524" width="9.140625" style="95"/>
    <col min="11525" max="11525" width="22.85546875" style="95" bestFit="1" customWidth="1"/>
    <col min="11526" max="11526" width="12.28515625" style="95" bestFit="1" customWidth="1"/>
    <col min="11527" max="11778" width="9.140625" style="95"/>
    <col min="11779" max="11779" width="12.140625" style="95" bestFit="1" customWidth="1"/>
    <col min="11780" max="11780" width="9.140625" style="95"/>
    <col min="11781" max="11781" width="22.85546875" style="95" bestFit="1" customWidth="1"/>
    <col min="11782" max="11782" width="12.28515625" style="95" bestFit="1" customWidth="1"/>
    <col min="11783" max="12034" width="9.140625" style="95"/>
    <col min="12035" max="12035" width="12.140625" style="95" bestFit="1" customWidth="1"/>
    <col min="12036" max="12036" width="9.140625" style="95"/>
    <col min="12037" max="12037" width="22.85546875" style="95" bestFit="1" customWidth="1"/>
    <col min="12038" max="12038" width="12.28515625" style="95" bestFit="1" customWidth="1"/>
    <col min="12039" max="12290" width="9.140625" style="95"/>
    <col min="12291" max="12291" width="12.140625" style="95" bestFit="1" customWidth="1"/>
    <col min="12292" max="12292" width="9.140625" style="95"/>
    <col min="12293" max="12293" width="22.85546875" style="95" bestFit="1" customWidth="1"/>
    <col min="12294" max="12294" width="12.28515625" style="95" bestFit="1" customWidth="1"/>
    <col min="12295" max="12546" width="9.140625" style="95"/>
    <col min="12547" max="12547" width="12.140625" style="95" bestFit="1" customWidth="1"/>
    <col min="12548" max="12548" width="9.140625" style="95"/>
    <col min="12549" max="12549" width="22.85546875" style="95" bestFit="1" customWidth="1"/>
    <col min="12550" max="12550" width="12.28515625" style="95" bestFit="1" customWidth="1"/>
    <col min="12551" max="12802" width="9.140625" style="95"/>
    <col min="12803" max="12803" width="12.140625" style="95" bestFit="1" customWidth="1"/>
    <col min="12804" max="12804" width="9.140625" style="95"/>
    <col min="12805" max="12805" width="22.85546875" style="95" bestFit="1" customWidth="1"/>
    <col min="12806" max="12806" width="12.28515625" style="95" bestFit="1" customWidth="1"/>
    <col min="12807" max="13058" width="9.140625" style="95"/>
    <col min="13059" max="13059" width="12.140625" style="95" bestFit="1" customWidth="1"/>
    <col min="13060" max="13060" width="9.140625" style="95"/>
    <col min="13061" max="13061" width="22.85546875" style="95" bestFit="1" customWidth="1"/>
    <col min="13062" max="13062" width="12.28515625" style="95" bestFit="1" customWidth="1"/>
    <col min="13063" max="13314" width="9.140625" style="95"/>
    <col min="13315" max="13315" width="12.140625" style="95" bestFit="1" customWidth="1"/>
    <col min="13316" max="13316" width="9.140625" style="95"/>
    <col min="13317" max="13317" width="22.85546875" style="95" bestFit="1" customWidth="1"/>
    <col min="13318" max="13318" width="12.28515625" style="95" bestFit="1" customWidth="1"/>
    <col min="13319" max="13570" width="9.140625" style="95"/>
    <col min="13571" max="13571" width="12.140625" style="95" bestFit="1" customWidth="1"/>
    <col min="13572" max="13572" width="9.140625" style="95"/>
    <col min="13573" max="13573" width="22.85546875" style="95" bestFit="1" customWidth="1"/>
    <col min="13574" max="13574" width="12.28515625" style="95" bestFit="1" customWidth="1"/>
    <col min="13575" max="13826" width="9.140625" style="95"/>
    <col min="13827" max="13827" width="12.140625" style="95" bestFit="1" customWidth="1"/>
    <col min="13828" max="13828" width="9.140625" style="95"/>
    <col min="13829" max="13829" width="22.85546875" style="95" bestFit="1" customWidth="1"/>
    <col min="13830" max="13830" width="12.28515625" style="95" bestFit="1" customWidth="1"/>
    <col min="13831" max="14082" width="9.140625" style="95"/>
    <col min="14083" max="14083" width="12.140625" style="95" bestFit="1" customWidth="1"/>
    <col min="14084" max="14084" width="9.140625" style="95"/>
    <col min="14085" max="14085" width="22.85546875" style="95" bestFit="1" customWidth="1"/>
    <col min="14086" max="14086" width="12.28515625" style="95" bestFit="1" customWidth="1"/>
    <col min="14087" max="14338" width="9.140625" style="95"/>
    <col min="14339" max="14339" width="12.140625" style="95" bestFit="1" customWidth="1"/>
    <col min="14340" max="14340" width="9.140625" style="95"/>
    <col min="14341" max="14341" width="22.85546875" style="95" bestFit="1" customWidth="1"/>
    <col min="14342" max="14342" width="12.28515625" style="95" bestFit="1" customWidth="1"/>
    <col min="14343" max="14594" width="9.140625" style="95"/>
    <col min="14595" max="14595" width="12.140625" style="95" bestFit="1" customWidth="1"/>
    <col min="14596" max="14596" width="9.140625" style="95"/>
    <col min="14597" max="14597" width="22.85546875" style="95" bestFit="1" customWidth="1"/>
    <col min="14598" max="14598" width="12.28515625" style="95" bestFit="1" customWidth="1"/>
    <col min="14599" max="14850" width="9.140625" style="95"/>
    <col min="14851" max="14851" width="12.140625" style="95" bestFit="1" customWidth="1"/>
    <col min="14852" max="14852" width="9.140625" style="95"/>
    <col min="14853" max="14853" width="22.85546875" style="95" bestFit="1" customWidth="1"/>
    <col min="14854" max="14854" width="12.28515625" style="95" bestFit="1" customWidth="1"/>
    <col min="14855" max="15106" width="9.140625" style="95"/>
    <col min="15107" max="15107" width="12.140625" style="95" bestFit="1" customWidth="1"/>
    <col min="15108" max="15108" width="9.140625" style="95"/>
    <col min="15109" max="15109" width="22.85546875" style="95" bestFit="1" customWidth="1"/>
    <col min="15110" max="15110" width="12.28515625" style="95" bestFit="1" customWidth="1"/>
    <col min="15111" max="15362" width="9.140625" style="95"/>
    <col min="15363" max="15363" width="12.140625" style="95" bestFit="1" customWidth="1"/>
    <col min="15364" max="15364" width="9.140625" style="95"/>
    <col min="15365" max="15365" width="22.85546875" style="95" bestFit="1" customWidth="1"/>
    <col min="15366" max="15366" width="12.28515625" style="95" bestFit="1" customWidth="1"/>
    <col min="15367" max="15618" width="9.140625" style="95"/>
    <col min="15619" max="15619" width="12.140625" style="95" bestFit="1" customWidth="1"/>
    <col min="15620" max="15620" width="9.140625" style="95"/>
    <col min="15621" max="15621" width="22.85546875" style="95" bestFit="1" customWidth="1"/>
    <col min="15622" max="15622" width="12.28515625" style="95" bestFit="1" customWidth="1"/>
    <col min="15623" max="15874" width="9.140625" style="95"/>
    <col min="15875" max="15875" width="12.140625" style="95" bestFit="1" customWidth="1"/>
    <col min="15876" max="15876" width="9.140625" style="95"/>
    <col min="15877" max="15877" width="22.85546875" style="95" bestFit="1" customWidth="1"/>
    <col min="15878" max="15878" width="12.28515625" style="95" bestFit="1" customWidth="1"/>
    <col min="15879" max="16130" width="9.140625" style="95"/>
    <col min="16131" max="16131" width="12.140625" style="95" bestFit="1" customWidth="1"/>
    <col min="16132" max="16132" width="9.140625" style="95"/>
    <col min="16133" max="16133" width="22.85546875" style="95" bestFit="1" customWidth="1"/>
    <col min="16134" max="16134" width="12.28515625" style="95" bestFit="1" customWidth="1"/>
    <col min="16135" max="16384" width="9.140625" style="95"/>
  </cols>
  <sheetData>
    <row r="3" spans="1:11" ht="18.75" x14ac:dyDescent="0.3">
      <c r="A3" s="16" t="s">
        <v>448</v>
      </c>
      <c r="B3" s="94"/>
      <c r="C3" s="17"/>
      <c r="D3" s="17"/>
      <c r="E3" s="17" t="s">
        <v>449</v>
      </c>
    </row>
    <row r="5" spans="1:11" x14ac:dyDescent="0.25">
      <c r="A5" s="96" t="s">
        <v>191</v>
      </c>
    </row>
    <row r="6" spans="1:11" x14ac:dyDescent="0.25">
      <c r="A6" s="6" t="s">
        <v>450</v>
      </c>
      <c r="B6" s="5" t="s">
        <v>451</v>
      </c>
      <c r="C6" s="11" t="s">
        <v>31</v>
      </c>
      <c r="D6" s="11" t="s">
        <v>32</v>
      </c>
      <c r="E6" s="11" t="s">
        <v>193</v>
      </c>
      <c r="F6" s="11" t="s">
        <v>34</v>
      </c>
      <c r="G6" s="11" t="s">
        <v>35</v>
      </c>
      <c r="H6" s="12"/>
      <c r="I6" s="12"/>
    </row>
    <row r="7" spans="1:11" x14ac:dyDescent="0.25">
      <c r="A7" s="96">
        <v>1</v>
      </c>
      <c r="B7" s="96">
        <v>1</v>
      </c>
      <c r="C7" s="95" t="s">
        <v>15</v>
      </c>
      <c r="D7" s="95" t="s">
        <v>41</v>
      </c>
      <c r="E7" s="95" t="s">
        <v>60</v>
      </c>
      <c r="F7" s="3">
        <v>0.35803240740740744</v>
      </c>
      <c r="G7" s="3">
        <v>9.1769675925925925E-3</v>
      </c>
      <c r="H7" s="3"/>
    </row>
    <row r="8" spans="1:11" x14ac:dyDescent="0.25">
      <c r="A8" s="96">
        <f>A7+1</f>
        <v>2</v>
      </c>
      <c r="B8" s="96">
        <v>2</v>
      </c>
      <c r="C8" s="95" t="s">
        <v>49</v>
      </c>
      <c r="D8" s="95" t="s">
        <v>41</v>
      </c>
      <c r="E8" s="95" t="s">
        <v>50</v>
      </c>
      <c r="F8" s="3">
        <v>0.35818287037037039</v>
      </c>
      <c r="G8" s="3">
        <v>9.5835648148148139E-3</v>
      </c>
      <c r="H8" s="3"/>
    </row>
    <row r="9" spans="1:11" x14ac:dyDescent="0.25">
      <c r="A9" s="96">
        <f t="shared" ref="A9:A70" si="0">A8+1</f>
        <v>3</v>
      </c>
      <c r="B9" s="96">
        <v>10</v>
      </c>
      <c r="C9" s="95" t="s">
        <v>452</v>
      </c>
      <c r="D9" s="95" t="s">
        <v>41</v>
      </c>
      <c r="E9" s="95" t="s">
        <v>453</v>
      </c>
      <c r="F9" s="3">
        <v>0.35906655092592593</v>
      </c>
      <c r="G9" s="3">
        <v>9.8890046296296295E-3</v>
      </c>
      <c r="H9" s="3"/>
    </row>
    <row r="10" spans="1:11" x14ac:dyDescent="0.25">
      <c r="A10" s="96">
        <f t="shared" si="0"/>
        <v>4</v>
      </c>
      <c r="B10" s="96">
        <v>8</v>
      </c>
      <c r="C10" s="95" t="s">
        <v>78</v>
      </c>
      <c r="D10" s="95" t="s">
        <v>41</v>
      </c>
      <c r="E10" s="95" t="s">
        <v>79</v>
      </c>
      <c r="F10" s="3">
        <v>0.35884085648148151</v>
      </c>
      <c r="G10" s="3">
        <v>1.0082754629629598E-2</v>
      </c>
      <c r="H10" s="3"/>
    </row>
    <row r="11" spans="1:11" x14ac:dyDescent="0.25">
      <c r="A11" s="96">
        <f t="shared" si="0"/>
        <v>5</v>
      </c>
      <c r="B11" s="96">
        <v>5</v>
      </c>
      <c r="C11" s="95" t="s">
        <v>15</v>
      </c>
      <c r="D11" s="95" t="s">
        <v>41</v>
      </c>
      <c r="E11" s="95" t="s">
        <v>95</v>
      </c>
      <c r="F11" s="3">
        <v>0.35851851851851851</v>
      </c>
      <c r="G11" s="3">
        <v>1.0137500000000001E-2</v>
      </c>
      <c r="H11" s="3"/>
    </row>
    <row r="12" spans="1:11" x14ac:dyDescent="0.25">
      <c r="A12" s="96">
        <f t="shared" si="0"/>
        <v>6</v>
      </c>
      <c r="B12" s="96">
        <v>4</v>
      </c>
      <c r="C12" s="95" t="s">
        <v>121</v>
      </c>
      <c r="D12" s="95" t="s">
        <v>41</v>
      </c>
      <c r="E12" s="95" t="s">
        <v>292</v>
      </c>
      <c r="F12" s="3">
        <v>0.35840277777777779</v>
      </c>
      <c r="G12" s="3">
        <v>1.0138425925925927E-2</v>
      </c>
      <c r="H12" s="3"/>
    </row>
    <row r="13" spans="1:11" x14ac:dyDescent="0.25">
      <c r="A13" s="96">
        <f t="shared" si="0"/>
        <v>7</v>
      </c>
      <c r="B13" s="96">
        <v>6</v>
      </c>
      <c r="C13" s="95" t="s">
        <v>15</v>
      </c>
      <c r="D13" s="95" t="s">
        <v>41</v>
      </c>
      <c r="E13" s="95" t="s">
        <v>454</v>
      </c>
      <c r="F13" s="3">
        <v>0.35857754629629629</v>
      </c>
      <c r="G13" s="3">
        <v>1.0162962962962962E-2</v>
      </c>
      <c r="H13" s="3"/>
    </row>
    <row r="14" spans="1:11" x14ac:dyDescent="0.25">
      <c r="A14" s="96">
        <f t="shared" si="0"/>
        <v>8</v>
      </c>
      <c r="B14" s="96">
        <v>3</v>
      </c>
      <c r="C14" s="95" t="s">
        <v>15</v>
      </c>
      <c r="D14" s="95" t="s">
        <v>41</v>
      </c>
      <c r="E14" s="95" t="s">
        <v>390</v>
      </c>
      <c r="F14" s="3">
        <v>0.35825231481481484</v>
      </c>
      <c r="G14" s="3">
        <v>1.0216203703703705E-2</v>
      </c>
      <c r="H14" s="3"/>
    </row>
    <row r="15" spans="1:11" x14ac:dyDescent="0.25">
      <c r="A15" s="96">
        <f t="shared" si="0"/>
        <v>9</v>
      </c>
      <c r="B15" s="96">
        <v>13</v>
      </c>
      <c r="C15" s="95" t="s">
        <v>121</v>
      </c>
      <c r="D15" s="95" t="s">
        <v>41</v>
      </c>
      <c r="E15" s="95" t="s">
        <v>455</v>
      </c>
      <c r="F15" s="3">
        <v>0.35937569444444445</v>
      </c>
      <c r="G15" s="3">
        <v>1.0258333333333333E-2</v>
      </c>
      <c r="H15" s="3"/>
    </row>
    <row r="16" spans="1:11" x14ac:dyDescent="0.25">
      <c r="A16" s="96">
        <f t="shared" si="0"/>
        <v>10</v>
      </c>
      <c r="B16" s="96">
        <v>9</v>
      </c>
      <c r="C16" s="95" t="s">
        <v>78</v>
      </c>
      <c r="D16" s="95" t="s">
        <v>41</v>
      </c>
      <c r="E16" s="95" t="s">
        <v>81</v>
      </c>
      <c r="F16" s="3">
        <v>0.3589440972222222</v>
      </c>
      <c r="G16" s="3">
        <v>1.0296527777777786E-2</v>
      </c>
      <c r="K16" s="3"/>
    </row>
    <row r="17" spans="1:8" x14ac:dyDescent="0.25">
      <c r="A17" s="96">
        <f t="shared" si="0"/>
        <v>11</v>
      </c>
      <c r="B17" s="96">
        <v>7</v>
      </c>
      <c r="C17" s="95" t="s">
        <v>66</v>
      </c>
      <c r="D17" s="95" t="s">
        <v>41</v>
      </c>
      <c r="E17" s="95" t="s">
        <v>111</v>
      </c>
      <c r="F17" s="3">
        <v>0.35859687499999998</v>
      </c>
      <c r="G17" s="3">
        <v>1.0300347222222223E-2</v>
      </c>
      <c r="H17" s="3"/>
    </row>
    <row r="18" spans="1:8" x14ac:dyDescent="0.25">
      <c r="A18" s="96">
        <f t="shared" si="0"/>
        <v>12</v>
      </c>
      <c r="B18" s="96">
        <v>15</v>
      </c>
      <c r="C18" s="95" t="s">
        <v>121</v>
      </c>
      <c r="D18" s="95" t="s">
        <v>41</v>
      </c>
      <c r="E18" s="95" t="s">
        <v>456</v>
      </c>
      <c r="F18" s="3">
        <v>0.35954722222222224</v>
      </c>
      <c r="G18" s="3">
        <v>1.0461342592592593E-2</v>
      </c>
      <c r="H18" s="3"/>
    </row>
    <row r="19" spans="1:8" x14ac:dyDescent="0.25">
      <c r="A19" s="96">
        <f t="shared" si="0"/>
        <v>13</v>
      </c>
      <c r="B19" s="96">
        <v>21</v>
      </c>
      <c r="C19" s="95" t="s">
        <v>452</v>
      </c>
      <c r="D19" s="95" t="s">
        <v>41</v>
      </c>
      <c r="E19" s="95" t="s">
        <v>457</v>
      </c>
      <c r="F19" s="3">
        <v>0.3602707175925926</v>
      </c>
      <c r="G19" s="3">
        <v>1.0461689814814814E-2</v>
      </c>
      <c r="H19" s="3"/>
    </row>
    <row r="20" spans="1:8" x14ac:dyDescent="0.25">
      <c r="A20" s="96">
        <f t="shared" si="0"/>
        <v>14</v>
      </c>
      <c r="B20" s="96">
        <v>20</v>
      </c>
      <c r="C20" s="95" t="s">
        <v>118</v>
      </c>
      <c r="D20" s="95" t="s">
        <v>41</v>
      </c>
      <c r="E20" s="95" t="s">
        <v>312</v>
      </c>
      <c r="F20" s="3">
        <v>0.36016840277777779</v>
      </c>
      <c r="G20" s="3">
        <v>1.0629282407407408E-2</v>
      </c>
      <c r="H20" s="3"/>
    </row>
    <row r="21" spans="1:8" x14ac:dyDescent="0.25">
      <c r="A21" s="96">
        <f t="shared" si="0"/>
        <v>15</v>
      </c>
      <c r="B21" s="96">
        <v>14</v>
      </c>
      <c r="C21" s="95" t="s">
        <v>15</v>
      </c>
      <c r="D21" s="95" t="s">
        <v>41</v>
      </c>
      <c r="E21" s="95" t="s">
        <v>56</v>
      </c>
      <c r="F21" s="3">
        <v>0.35945671296296294</v>
      </c>
      <c r="G21" s="3">
        <v>1.0647685185185185E-2</v>
      </c>
      <c r="H21" s="3"/>
    </row>
    <row r="22" spans="1:8" x14ac:dyDescent="0.25">
      <c r="A22" s="96">
        <f t="shared" si="0"/>
        <v>16</v>
      </c>
      <c r="B22" s="96">
        <v>16</v>
      </c>
      <c r="C22" s="95" t="s">
        <v>15</v>
      </c>
      <c r="D22" s="95" t="s">
        <v>41</v>
      </c>
      <c r="E22" s="95" t="s">
        <v>42</v>
      </c>
      <c r="F22" s="3">
        <v>0.35967025462962959</v>
      </c>
      <c r="G22" s="3">
        <v>1.0697569444444445E-2</v>
      </c>
      <c r="H22" s="3"/>
    </row>
    <row r="23" spans="1:8" x14ac:dyDescent="0.25">
      <c r="A23" s="96">
        <f t="shared" si="0"/>
        <v>17</v>
      </c>
      <c r="B23" s="96">
        <v>19</v>
      </c>
      <c r="C23" s="95" t="s">
        <v>15</v>
      </c>
      <c r="D23" s="95" t="s">
        <v>41</v>
      </c>
      <c r="E23" s="95" t="s">
        <v>52</v>
      </c>
      <c r="F23" s="3">
        <v>0.36005057870370366</v>
      </c>
      <c r="G23" s="3">
        <v>1.0770833333333334E-2</v>
      </c>
      <c r="H23" s="3"/>
    </row>
    <row r="24" spans="1:8" x14ac:dyDescent="0.25">
      <c r="A24" s="96">
        <f t="shared" si="0"/>
        <v>18</v>
      </c>
      <c r="B24" s="96">
        <v>17</v>
      </c>
      <c r="C24" s="95" t="s">
        <v>121</v>
      </c>
      <c r="D24" s="95" t="s">
        <v>41</v>
      </c>
      <c r="E24" s="95" t="s">
        <v>458</v>
      </c>
      <c r="F24" s="3">
        <v>0.35979618055555557</v>
      </c>
      <c r="G24" s="3">
        <v>1.0902199074074075E-2</v>
      </c>
      <c r="H24" s="3"/>
    </row>
    <row r="25" spans="1:8" x14ac:dyDescent="0.25">
      <c r="A25" s="96">
        <f t="shared" si="0"/>
        <v>19</v>
      </c>
      <c r="B25" s="96">
        <v>28</v>
      </c>
      <c r="C25" s="95" t="s">
        <v>15</v>
      </c>
      <c r="D25" s="95" t="s">
        <v>41</v>
      </c>
      <c r="E25" s="95" t="s">
        <v>83</v>
      </c>
      <c r="F25" s="3">
        <v>0.36107731481481481</v>
      </c>
      <c r="G25" s="3">
        <v>1.0964814814814814E-2</v>
      </c>
      <c r="H25" s="3"/>
    </row>
    <row r="26" spans="1:8" x14ac:dyDescent="0.25">
      <c r="A26" s="96">
        <f t="shared" si="0"/>
        <v>20</v>
      </c>
      <c r="B26" s="96">
        <v>26</v>
      </c>
      <c r="C26" s="95" t="s">
        <v>15</v>
      </c>
      <c r="D26" s="95" t="s">
        <v>41</v>
      </c>
      <c r="E26" s="95" t="s">
        <v>54</v>
      </c>
      <c r="F26" s="3">
        <v>0.36086782407407408</v>
      </c>
      <c r="G26" s="3">
        <v>1.1000925925925926E-2</v>
      </c>
      <c r="H26" s="3"/>
    </row>
    <row r="27" spans="1:8" x14ac:dyDescent="0.25">
      <c r="A27" s="96">
        <f t="shared" si="0"/>
        <v>21</v>
      </c>
      <c r="B27" s="96">
        <v>24</v>
      </c>
      <c r="C27" s="95" t="s">
        <v>459</v>
      </c>
      <c r="D27" s="95" t="s">
        <v>41</v>
      </c>
      <c r="E27" s="95" t="s">
        <v>460</v>
      </c>
      <c r="F27" s="3">
        <v>0.36059895833333333</v>
      </c>
      <c r="G27" s="3">
        <v>1.1053472222222221E-2</v>
      </c>
      <c r="H27" s="3"/>
    </row>
    <row r="28" spans="1:8" x14ac:dyDescent="0.25">
      <c r="A28" s="96">
        <f t="shared" si="0"/>
        <v>22</v>
      </c>
      <c r="B28" s="96">
        <v>39</v>
      </c>
      <c r="C28" s="95" t="s">
        <v>121</v>
      </c>
      <c r="D28" s="95" t="s">
        <v>41</v>
      </c>
      <c r="E28" s="95" t="s">
        <v>461</v>
      </c>
      <c r="F28" s="3">
        <v>0.36237210648148149</v>
      </c>
      <c r="G28" s="3">
        <v>1.1066666666666667E-2</v>
      </c>
      <c r="H28" s="3"/>
    </row>
    <row r="29" spans="1:8" x14ac:dyDescent="0.25">
      <c r="A29" s="96">
        <f t="shared" si="0"/>
        <v>23</v>
      </c>
      <c r="B29" s="96">
        <v>34</v>
      </c>
      <c r="C29" s="95" t="s">
        <v>121</v>
      </c>
      <c r="D29" s="95" t="s">
        <v>41</v>
      </c>
      <c r="E29" s="95" t="s">
        <v>462</v>
      </c>
      <c r="F29" s="3">
        <v>0.36177893518518517</v>
      </c>
      <c r="G29" s="3">
        <v>1.1154976851851852E-2</v>
      </c>
      <c r="H29" s="3"/>
    </row>
    <row r="30" spans="1:8" x14ac:dyDescent="0.25">
      <c r="A30" s="96">
        <f t="shared" si="0"/>
        <v>24</v>
      </c>
      <c r="B30" s="96">
        <v>11</v>
      </c>
      <c r="C30" s="95" t="s">
        <v>15</v>
      </c>
      <c r="D30" s="95" t="s">
        <v>41</v>
      </c>
      <c r="E30" s="95" t="s">
        <v>243</v>
      </c>
      <c r="F30" s="3">
        <v>0.35908472222222221</v>
      </c>
      <c r="G30" s="3">
        <v>1.1161921296296297E-2</v>
      </c>
      <c r="H30" s="3"/>
    </row>
    <row r="31" spans="1:8" x14ac:dyDescent="0.25">
      <c r="A31" s="96">
        <f t="shared" si="0"/>
        <v>25</v>
      </c>
      <c r="B31" s="96">
        <v>25</v>
      </c>
      <c r="C31" s="95" t="s">
        <v>150</v>
      </c>
      <c r="D31" s="95" t="s">
        <v>41</v>
      </c>
      <c r="E31" s="95" t="s">
        <v>277</v>
      </c>
      <c r="F31" s="3">
        <v>0.36070081018518518</v>
      </c>
      <c r="G31" s="3">
        <v>1.120659722222222E-2</v>
      </c>
      <c r="H31" s="3"/>
    </row>
    <row r="32" spans="1:8" x14ac:dyDescent="0.25">
      <c r="A32" s="96">
        <f t="shared" si="0"/>
        <v>26</v>
      </c>
      <c r="B32" s="96">
        <v>30</v>
      </c>
      <c r="C32" s="95" t="s">
        <v>66</v>
      </c>
      <c r="D32" s="95" t="s">
        <v>41</v>
      </c>
      <c r="E32" s="95" t="s">
        <v>345</v>
      </c>
      <c r="F32" s="3">
        <v>0.36127962962962962</v>
      </c>
      <c r="G32" s="3">
        <v>1.1279629629629631E-2</v>
      </c>
      <c r="H32" s="3"/>
    </row>
    <row r="33" spans="1:8" x14ac:dyDescent="0.25">
      <c r="A33" s="96">
        <f t="shared" si="0"/>
        <v>27</v>
      </c>
      <c r="B33" s="96">
        <v>41</v>
      </c>
      <c r="C33" s="95" t="s">
        <v>150</v>
      </c>
      <c r="D33" s="95" t="s">
        <v>41</v>
      </c>
      <c r="E33" s="95" t="s">
        <v>242</v>
      </c>
      <c r="F33" s="3">
        <v>0.36263506944444446</v>
      </c>
      <c r="G33" s="3">
        <v>1.1309027777777779E-2</v>
      </c>
      <c r="H33" s="3"/>
    </row>
    <row r="34" spans="1:8" x14ac:dyDescent="0.25">
      <c r="A34" s="96">
        <f t="shared" si="0"/>
        <v>28</v>
      </c>
      <c r="B34" s="96">
        <v>33</v>
      </c>
      <c r="C34" s="95" t="s">
        <v>175</v>
      </c>
      <c r="D34" s="95" t="s">
        <v>41</v>
      </c>
      <c r="E34" s="95" t="s">
        <v>199</v>
      </c>
      <c r="F34" s="3">
        <v>0.36170115740740738</v>
      </c>
      <c r="G34" s="3">
        <v>1.1332986111111111E-2</v>
      </c>
      <c r="H34" s="3"/>
    </row>
    <row r="35" spans="1:8" x14ac:dyDescent="0.25">
      <c r="A35" s="96">
        <f t="shared" si="0"/>
        <v>29</v>
      </c>
      <c r="B35" s="96">
        <v>35</v>
      </c>
      <c r="C35" s="95" t="s">
        <v>167</v>
      </c>
      <c r="D35" s="95" t="s">
        <v>41</v>
      </c>
      <c r="E35" s="95" t="s">
        <v>231</v>
      </c>
      <c r="F35" s="3">
        <v>0.36187256944444446</v>
      </c>
      <c r="G35" s="3">
        <v>1.1335416666666667E-2</v>
      </c>
      <c r="H35" s="3"/>
    </row>
    <row r="36" spans="1:8" x14ac:dyDescent="0.25">
      <c r="A36" s="96">
        <f t="shared" si="0"/>
        <v>30</v>
      </c>
      <c r="B36" s="96">
        <v>27</v>
      </c>
      <c r="C36" s="95" t="s">
        <v>15</v>
      </c>
      <c r="D36" s="95" t="s">
        <v>41</v>
      </c>
      <c r="E36" s="95" t="s">
        <v>230</v>
      </c>
      <c r="F36" s="3">
        <v>0.36096377314814815</v>
      </c>
      <c r="G36" s="3">
        <v>1.13375E-2</v>
      </c>
      <c r="H36" s="3"/>
    </row>
    <row r="37" spans="1:8" x14ac:dyDescent="0.25">
      <c r="A37" s="96">
        <f t="shared" si="0"/>
        <v>31</v>
      </c>
      <c r="B37" s="96">
        <v>36</v>
      </c>
      <c r="C37" s="95" t="s">
        <v>327</v>
      </c>
      <c r="D37" s="95" t="s">
        <v>41</v>
      </c>
      <c r="E37" s="95" t="s">
        <v>326</v>
      </c>
      <c r="F37" s="3">
        <v>0.36203831018518517</v>
      </c>
      <c r="G37" s="3">
        <v>1.1379050925925926E-2</v>
      </c>
      <c r="H37" s="3"/>
    </row>
    <row r="38" spans="1:8" x14ac:dyDescent="0.25">
      <c r="A38" s="96">
        <f t="shared" si="0"/>
        <v>32</v>
      </c>
      <c r="B38" s="96">
        <v>51</v>
      </c>
      <c r="C38" s="95" t="s">
        <v>121</v>
      </c>
      <c r="D38" s="95" t="s">
        <v>63</v>
      </c>
      <c r="E38" s="95" t="s">
        <v>122</v>
      </c>
      <c r="F38" s="3">
        <v>0.36374398148148152</v>
      </c>
      <c r="G38" s="3">
        <v>1.147048611111111E-2</v>
      </c>
      <c r="H38" s="3"/>
    </row>
    <row r="39" spans="1:8" x14ac:dyDescent="0.25">
      <c r="A39" s="96">
        <f t="shared" si="0"/>
        <v>33</v>
      </c>
      <c r="B39" s="96">
        <v>50</v>
      </c>
      <c r="C39" s="95" t="s">
        <v>150</v>
      </c>
      <c r="D39" s="95" t="s">
        <v>63</v>
      </c>
      <c r="E39" s="95" t="s">
        <v>248</v>
      </c>
      <c r="F39" s="3">
        <v>0.36356261574074072</v>
      </c>
      <c r="G39" s="3">
        <v>1.1535185185185185E-2</v>
      </c>
      <c r="H39" s="3"/>
    </row>
    <row r="40" spans="1:8" x14ac:dyDescent="0.25">
      <c r="A40" s="96">
        <f t="shared" si="0"/>
        <v>34</v>
      </c>
      <c r="B40" s="96">
        <v>32</v>
      </c>
      <c r="C40" s="95" t="s">
        <v>118</v>
      </c>
      <c r="D40" s="95" t="s">
        <v>41</v>
      </c>
      <c r="E40" s="95" t="s">
        <v>204</v>
      </c>
      <c r="F40" s="3">
        <v>0.36153657407407408</v>
      </c>
      <c r="G40" s="3">
        <v>1.1536574074074074E-2</v>
      </c>
      <c r="H40" s="3"/>
    </row>
    <row r="41" spans="1:8" x14ac:dyDescent="0.25">
      <c r="A41" s="96">
        <f t="shared" si="0"/>
        <v>35</v>
      </c>
      <c r="B41" s="96">
        <v>31</v>
      </c>
      <c r="C41" s="95" t="s">
        <v>66</v>
      </c>
      <c r="D41" s="95" t="s">
        <v>41</v>
      </c>
      <c r="E41" s="95" t="s">
        <v>333</v>
      </c>
      <c r="F41" s="3">
        <v>0.36145416666666663</v>
      </c>
      <c r="G41" s="3">
        <v>1.1544907407407407E-2</v>
      </c>
      <c r="H41" s="3"/>
    </row>
    <row r="42" spans="1:8" x14ac:dyDescent="0.25">
      <c r="A42" s="96">
        <f t="shared" si="0"/>
        <v>36</v>
      </c>
      <c r="B42" s="96">
        <v>48</v>
      </c>
      <c r="C42" s="95" t="s">
        <v>150</v>
      </c>
      <c r="D42" s="95" t="s">
        <v>41</v>
      </c>
      <c r="E42" s="95" t="s">
        <v>283</v>
      </c>
      <c r="F42" s="3">
        <v>0.36340636574074076</v>
      </c>
      <c r="G42" s="3">
        <v>1.154502314814815E-2</v>
      </c>
      <c r="H42" s="3"/>
    </row>
    <row r="43" spans="1:8" x14ac:dyDescent="0.25">
      <c r="A43" s="96">
        <f t="shared" si="0"/>
        <v>37</v>
      </c>
      <c r="B43" s="96">
        <v>46</v>
      </c>
      <c r="C43" s="95" t="s">
        <v>15</v>
      </c>
      <c r="D43" s="95" t="s">
        <v>41</v>
      </c>
      <c r="E43" s="95" t="s">
        <v>74</v>
      </c>
      <c r="F43" s="3">
        <v>0.36317557870370371</v>
      </c>
      <c r="G43" s="3">
        <v>1.1717708333333333E-2</v>
      </c>
      <c r="H43" s="3"/>
    </row>
    <row r="44" spans="1:8" x14ac:dyDescent="0.25">
      <c r="A44" s="96">
        <f t="shared" si="0"/>
        <v>38</v>
      </c>
      <c r="B44" s="96">
        <v>37</v>
      </c>
      <c r="C44" s="95" t="s">
        <v>167</v>
      </c>
      <c r="D44" s="95" t="s">
        <v>41</v>
      </c>
      <c r="E44" s="95" t="s">
        <v>417</v>
      </c>
      <c r="F44" s="3">
        <v>0.36213356481481479</v>
      </c>
      <c r="G44" s="3">
        <v>1.1848263888888889E-2</v>
      </c>
      <c r="H44" s="3"/>
    </row>
    <row r="45" spans="1:8" x14ac:dyDescent="0.25">
      <c r="A45" s="96">
        <f t="shared" si="0"/>
        <v>39</v>
      </c>
      <c r="B45" s="96">
        <v>38</v>
      </c>
      <c r="C45" s="95" t="s">
        <v>167</v>
      </c>
      <c r="D45" s="95" t="s">
        <v>41</v>
      </c>
      <c r="E45" s="95" t="s">
        <v>180</v>
      </c>
      <c r="F45" s="3">
        <v>0.36226053240740735</v>
      </c>
      <c r="G45" s="3">
        <v>1.1860185185185184E-2</v>
      </c>
      <c r="H45" s="3"/>
    </row>
    <row r="46" spans="1:8" x14ac:dyDescent="0.25">
      <c r="A46" s="96">
        <f t="shared" si="0"/>
        <v>40</v>
      </c>
      <c r="B46" s="96">
        <v>52</v>
      </c>
      <c r="C46" s="95" t="s">
        <v>15</v>
      </c>
      <c r="D46" s="95" t="s">
        <v>63</v>
      </c>
      <c r="E46" s="95" t="s">
        <v>309</v>
      </c>
      <c r="F46" s="3">
        <v>0.36386608796296294</v>
      </c>
      <c r="G46" s="3">
        <v>1.1919907407407407E-2</v>
      </c>
      <c r="H46" s="3"/>
    </row>
    <row r="47" spans="1:8" x14ac:dyDescent="0.25">
      <c r="A47" s="96">
        <f t="shared" si="0"/>
        <v>41</v>
      </c>
      <c r="B47" s="96">
        <v>61</v>
      </c>
      <c r="C47" s="95" t="s">
        <v>452</v>
      </c>
      <c r="D47" s="95" t="s">
        <v>63</v>
      </c>
      <c r="E47" s="95" t="s">
        <v>463</v>
      </c>
      <c r="F47" s="3">
        <v>0.36494502314814814</v>
      </c>
      <c r="G47" s="3">
        <v>1.1982754629629631E-2</v>
      </c>
      <c r="H47" s="3"/>
    </row>
    <row r="48" spans="1:8" x14ac:dyDescent="0.25">
      <c r="A48" s="96">
        <f t="shared" si="0"/>
        <v>42</v>
      </c>
      <c r="B48" s="96">
        <v>40</v>
      </c>
      <c r="C48" s="95" t="s">
        <v>49</v>
      </c>
      <c r="D48" s="95" t="s">
        <v>41</v>
      </c>
      <c r="E48" s="95" t="s">
        <v>464</v>
      </c>
      <c r="F48" s="3">
        <v>0.36253124999999997</v>
      </c>
      <c r="G48" s="3">
        <v>1.1994791666666666E-2</v>
      </c>
      <c r="H48" s="3"/>
    </row>
    <row r="49" spans="1:15" x14ac:dyDescent="0.25">
      <c r="A49" s="96">
        <f t="shared" si="0"/>
        <v>43</v>
      </c>
      <c r="B49" s="96">
        <v>55</v>
      </c>
      <c r="C49" s="95" t="s">
        <v>92</v>
      </c>
      <c r="D49" s="95" t="s">
        <v>63</v>
      </c>
      <c r="E49" s="95" t="s">
        <v>239</v>
      </c>
      <c r="F49" s="3">
        <v>0.36424212962962965</v>
      </c>
      <c r="G49" s="3">
        <v>1.2018865740740741E-2</v>
      </c>
      <c r="H49" s="3"/>
    </row>
    <row r="50" spans="1:15" x14ac:dyDescent="0.25">
      <c r="A50" s="96">
        <f t="shared" si="0"/>
        <v>44</v>
      </c>
      <c r="B50" s="96">
        <v>56</v>
      </c>
      <c r="C50" s="95" t="s">
        <v>66</v>
      </c>
      <c r="D50" s="95" t="s">
        <v>41</v>
      </c>
      <c r="E50" s="95" t="s">
        <v>288</v>
      </c>
      <c r="F50" s="3">
        <v>0.36431180555555559</v>
      </c>
      <c r="G50" s="3">
        <v>1.2129166666666668E-2</v>
      </c>
      <c r="H50" s="3"/>
    </row>
    <row r="51" spans="1:15" x14ac:dyDescent="0.25">
      <c r="A51" s="96">
        <f t="shared" si="0"/>
        <v>45</v>
      </c>
      <c r="B51" s="96">
        <v>63</v>
      </c>
      <c r="C51" s="95" t="s">
        <v>465</v>
      </c>
      <c r="D51" s="95" t="s">
        <v>41</v>
      </c>
      <c r="E51" s="95" t="s">
        <v>466</v>
      </c>
      <c r="F51" s="3">
        <v>0.36518703703703709</v>
      </c>
      <c r="G51" s="3">
        <v>1.2182175925925924E-2</v>
      </c>
      <c r="H51" s="3"/>
    </row>
    <row r="52" spans="1:15" x14ac:dyDescent="0.25">
      <c r="A52" s="96">
        <f t="shared" si="0"/>
        <v>46</v>
      </c>
      <c r="B52" s="96">
        <v>58</v>
      </c>
      <c r="C52" s="95" t="s">
        <v>15</v>
      </c>
      <c r="D52" s="95" t="s">
        <v>41</v>
      </c>
      <c r="E52" s="95" t="s">
        <v>153</v>
      </c>
      <c r="F52" s="3">
        <v>0.36463680555555555</v>
      </c>
      <c r="G52" s="3">
        <v>1.2267824074074075E-2</v>
      </c>
      <c r="H52" s="3"/>
    </row>
    <row r="53" spans="1:15" x14ac:dyDescent="0.25">
      <c r="A53" s="96">
        <f t="shared" si="0"/>
        <v>47</v>
      </c>
      <c r="B53" s="96">
        <v>60</v>
      </c>
      <c r="C53" s="95" t="s">
        <v>452</v>
      </c>
      <c r="D53" s="95" t="s">
        <v>63</v>
      </c>
      <c r="E53" s="95" t="s">
        <v>467</v>
      </c>
      <c r="F53" s="3">
        <v>0.36482997685185187</v>
      </c>
      <c r="G53" s="3">
        <v>1.2271875000000002E-2</v>
      </c>
      <c r="H53" s="3"/>
    </row>
    <row r="54" spans="1:15" x14ac:dyDescent="0.25">
      <c r="A54" s="96">
        <f t="shared" si="0"/>
        <v>48</v>
      </c>
      <c r="B54" s="96">
        <v>57</v>
      </c>
      <c r="C54" s="95" t="s">
        <v>49</v>
      </c>
      <c r="D54" s="95" t="s">
        <v>41</v>
      </c>
      <c r="E54" s="95" t="s">
        <v>287</v>
      </c>
      <c r="F54" s="3">
        <v>0.36452604166666669</v>
      </c>
      <c r="G54" s="3">
        <v>1.2475347222222223E-2</v>
      </c>
      <c r="H54" s="3"/>
    </row>
    <row r="55" spans="1:15" x14ac:dyDescent="0.25">
      <c r="A55" s="96">
        <f t="shared" si="0"/>
        <v>49</v>
      </c>
      <c r="B55" s="96">
        <v>54</v>
      </c>
      <c r="C55" s="95" t="s">
        <v>15</v>
      </c>
      <c r="D55" s="95" t="s">
        <v>63</v>
      </c>
      <c r="E55" s="95" t="s">
        <v>163</v>
      </c>
      <c r="F55" s="3">
        <v>0.36410115740740739</v>
      </c>
      <c r="G55" s="3">
        <v>1.2509953703703704E-2</v>
      </c>
      <c r="H55" s="3"/>
    </row>
    <row r="56" spans="1:15" x14ac:dyDescent="0.25">
      <c r="A56" s="96">
        <f t="shared" si="0"/>
        <v>50</v>
      </c>
      <c r="B56" s="96">
        <v>59</v>
      </c>
      <c r="C56" s="95" t="s">
        <v>118</v>
      </c>
      <c r="D56" s="95" t="s">
        <v>41</v>
      </c>
      <c r="E56" s="95" t="s">
        <v>141</v>
      </c>
      <c r="F56" s="3">
        <v>0.36474131944444443</v>
      </c>
      <c r="G56" s="3">
        <v>1.2525000000000001E-2</v>
      </c>
      <c r="H56" s="3"/>
    </row>
    <row r="57" spans="1:15" x14ac:dyDescent="0.25">
      <c r="A57" s="96">
        <f t="shared" si="0"/>
        <v>51</v>
      </c>
      <c r="B57" s="96">
        <v>62</v>
      </c>
      <c r="C57" s="95" t="s">
        <v>150</v>
      </c>
      <c r="D57" s="95" t="s">
        <v>63</v>
      </c>
      <c r="E57" s="95" t="s">
        <v>159</v>
      </c>
      <c r="F57" s="3">
        <v>0.36509120370370374</v>
      </c>
      <c r="G57" s="3">
        <v>1.2536111111111111E-2</v>
      </c>
      <c r="H57" s="3"/>
    </row>
    <row r="58" spans="1:15" x14ac:dyDescent="0.25">
      <c r="A58" s="96">
        <f t="shared" si="0"/>
        <v>52</v>
      </c>
      <c r="B58" s="96">
        <v>69</v>
      </c>
      <c r="C58" s="95" t="s">
        <v>66</v>
      </c>
      <c r="D58" s="95" t="s">
        <v>63</v>
      </c>
      <c r="E58" s="95" t="s">
        <v>69</v>
      </c>
      <c r="F58" s="3">
        <v>0.36595289351851851</v>
      </c>
      <c r="G58" s="3">
        <v>1.2646643518518519E-2</v>
      </c>
      <c r="H58" s="3"/>
    </row>
    <row r="59" spans="1:15" x14ac:dyDescent="0.25">
      <c r="A59" s="96">
        <f t="shared" si="0"/>
        <v>53</v>
      </c>
      <c r="B59" s="96">
        <v>67</v>
      </c>
      <c r="C59" s="95" t="s">
        <v>66</v>
      </c>
      <c r="D59" s="95" t="s">
        <v>63</v>
      </c>
      <c r="E59" s="95" t="s">
        <v>206</v>
      </c>
      <c r="F59" s="3">
        <v>0.36551354166666666</v>
      </c>
      <c r="G59" s="3">
        <v>1.2831365740740739E-2</v>
      </c>
      <c r="H59" s="3"/>
    </row>
    <row r="60" spans="1:15" x14ac:dyDescent="0.25">
      <c r="A60" s="96">
        <f t="shared" si="0"/>
        <v>54</v>
      </c>
      <c r="B60" s="96">
        <v>45</v>
      </c>
      <c r="C60" s="95" t="s">
        <v>468</v>
      </c>
      <c r="D60" s="95" t="s">
        <v>41</v>
      </c>
      <c r="E60" s="95" t="s">
        <v>469</v>
      </c>
      <c r="F60" s="3">
        <v>0.36311597222222219</v>
      </c>
      <c r="G60" s="3">
        <v>1.2847453703703703E-2</v>
      </c>
      <c r="H60" s="3"/>
      <c r="L60" s="3"/>
      <c r="M60" s="3"/>
      <c r="N60" s="3"/>
      <c r="O60" s="3"/>
    </row>
    <row r="61" spans="1:15" x14ac:dyDescent="0.25">
      <c r="A61" s="96">
        <f t="shared" si="0"/>
        <v>55</v>
      </c>
      <c r="B61" s="96">
        <v>78</v>
      </c>
      <c r="C61" s="95" t="s">
        <v>452</v>
      </c>
      <c r="D61" s="95" t="s">
        <v>266</v>
      </c>
      <c r="E61" s="95" t="s">
        <v>470</v>
      </c>
      <c r="F61" s="3">
        <v>0.36693749999999997</v>
      </c>
      <c r="G61" s="3">
        <v>1.3120370370370371E-2</v>
      </c>
      <c r="H61" s="3"/>
      <c r="O61" s="3"/>
    </row>
    <row r="62" spans="1:15" x14ac:dyDescent="0.25">
      <c r="A62" s="96">
        <f t="shared" si="0"/>
        <v>56</v>
      </c>
      <c r="B62" s="96">
        <v>76</v>
      </c>
      <c r="C62" s="95" t="s">
        <v>49</v>
      </c>
      <c r="D62" s="95" t="s">
        <v>41</v>
      </c>
      <c r="E62" s="95" t="s">
        <v>260</v>
      </c>
      <c r="F62" s="3">
        <v>0.36679907407407408</v>
      </c>
      <c r="G62" s="3">
        <v>1.3305092592592592E-2</v>
      </c>
      <c r="H62" s="3"/>
      <c r="O62" s="3"/>
    </row>
    <row r="63" spans="1:15" x14ac:dyDescent="0.25">
      <c r="A63" s="96">
        <f t="shared" si="0"/>
        <v>57</v>
      </c>
      <c r="B63" s="96">
        <v>73</v>
      </c>
      <c r="C63" s="95" t="s">
        <v>15</v>
      </c>
      <c r="D63" s="95" t="s">
        <v>41</v>
      </c>
      <c r="E63" s="95" t="s">
        <v>400</v>
      </c>
      <c r="F63" s="3">
        <v>0.36659756944444449</v>
      </c>
      <c r="G63" s="3">
        <v>1.3437152777777779E-2</v>
      </c>
      <c r="H63" s="3"/>
    </row>
    <row r="64" spans="1:15" x14ac:dyDescent="0.25">
      <c r="A64" s="96">
        <f t="shared" si="0"/>
        <v>58</v>
      </c>
      <c r="B64" s="96">
        <v>80</v>
      </c>
      <c r="C64" s="95" t="s">
        <v>452</v>
      </c>
      <c r="D64" s="95" t="s">
        <v>266</v>
      </c>
      <c r="E64" s="95" t="s">
        <v>471</v>
      </c>
      <c r="F64" s="3">
        <v>0.36711469907407407</v>
      </c>
      <c r="G64" s="3">
        <v>1.348715277777778E-2</v>
      </c>
      <c r="H64" s="3"/>
    </row>
    <row r="65" spans="1:8" x14ac:dyDescent="0.25">
      <c r="A65" s="96">
        <f t="shared" si="0"/>
        <v>59</v>
      </c>
      <c r="B65" s="96">
        <v>74</v>
      </c>
      <c r="C65" s="95" t="s">
        <v>66</v>
      </c>
      <c r="D65" s="95" t="s">
        <v>41</v>
      </c>
      <c r="E65" s="95" t="s">
        <v>210</v>
      </c>
      <c r="F65" s="3">
        <v>0.36608240740740738</v>
      </c>
      <c r="G65" s="3">
        <v>1.3755555555555556E-2</v>
      </c>
      <c r="H65" s="3"/>
    </row>
    <row r="66" spans="1:8" x14ac:dyDescent="0.25">
      <c r="A66" s="96">
        <f t="shared" si="0"/>
        <v>60</v>
      </c>
      <c r="B66" s="96">
        <v>75</v>
      </c>
      <c r="C66" s="95" t="s">
        <v>15</v>
      </c>
      <c r="D66" s="95" t="s">
        <v>63</v>
      </c>
      <c r="E66" s="95" t="s">
        <v>391</v>
      </c>
      <c r="F66" s="3">
        <v>0.36648726851851854</v>
      </c>
      <c r="G66" s="3">
        <v>1.3871527777777779E-2</v>
      </c>
      <c r="H66" s="3"/>
    </row>
    <row r="67" spans="1:8" x14ac:dyDescent="0.25">
      <c r="A67" s="96">
        <f t="shared" si="0"/>
        <v>61</v>
      </c>
      <c r="B67" s="96">
        <v>77</v>
      </c>
      <c r="C67" s="95" t="s">
        <v>66</v>
      </c>
      <c r="D67" s="95" t="s">
        <v>63</v>
      </c>
      <c r="E67" s="95" t="s">
        <v>107</v>
      </c>
      <c r="F67" s="3">
        <v>0.36685324074074077</v>
      </c>
      <c r="G67" s="3">
        <v>1.3933796296296297E-2</v>
      </c>
      <c r="H67" s="3"/>
    </row>
    <row r="68" spans="1:8" x14ac:dyDescent="0.25">
      <c r="A68" s="96">
        <f t="shared" si="0"/>
        <v>62</v>
      </c>
      <c r="B68" s="96">
        <v>66</v>
      </c>
      <c r="C68" s="95" t="s">
        <v>15</v>
      </c>
      <c r="D68" s="95" t="s">
        <v>41</v>
      </c>
      <c r="E68" s="95" t="s">
        <v>207</v>
      </c>
      <c r="F68" s="3">
        <v>3.2019675925925924E-2</v>
      </c>
      <c r="G68" s="3">
        <v>1.6667824074074074E-2</v>
      </c>
    </row>
    <row r="69" spans="1:8" x14ac:dyDescent="0.25">
      <c r="A69" s="96">
        <f t="shared" si="0"/>
        <v>63</v>
      </c>
      <c r="B69" s="96">
        <v>18</v>
      </c>
      <c r="C69" s="95" t="s">
        <v>15</v>
      </c>
      <c r="D69" s="95" t="s">
        <v>41</v>
      </c>
      <c r="E69" s="95" t="s">
        <v>46</v>
      </c>
      <c r="F69" s="3">
        <v>0.35995185185185186</v>
      </c>
    </row>
    <row r="70" spans="1:8" x14ac:dyDescent="0.25">
      <c r="A70" s="96">
        <f t="shared" si="0"/>
        <v>64</v>
      </c>
      <c r="B70" s="96">
        <v>71</v>
      </c>
      <c r="C70" s="95" t="s">
        <v>167</v>
      </c>
      <c r="D70" s="95" t="s">
        <v>63</v>
      </c>
      <c r="E70" s="95" t="s">
        <v>168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BFF2EC-1BDC-4F10-9FAB-5C46E88032DE}">
  <dimension ref="A3:M71"/>
  <sheetViews>
    <sheetView workbookViewId="0">
      <selection activeCell="Q18" sqref="Q18"/>
    </sheetView>
  </sheetViews>
  <sheetFormatPr defaultRowHeight="15" x14ac:dyDescent="0.25"/>
  <cols>
    <col min="1" max="2" width="9.140625" style="96"/>
    <col min="3" max="3" width="12.140625" style="95" bestFit="1" customWidth="1"/>
    <col min="4" max="4" width="9.140625" style="96"/>
    <col min="5" max="5" width="22.85546875" style="95" bestFit="1" customWidth="1"/>
    <col min="6" max="6" width="12.28515625" style="96" bestFit="1" customWidth="1"/>
    <col min="7" max="7" width="9.140625" style="96"/>
    <col min="8" max="258" width="9.140625" style="95"/>
    <col min="259" max="259" width="12.140625" style="95" bestFit="1" customWidth="1"/>
    <col min="260" max="260" width="9.140625" style="95"/>
    <col min="261" max="261" width="22.85546875" style="95" bestFit="1" customWidth="1"/>
    <col min="262" max="262" width="12.28515625" style="95" bestFit="1" customWidth="1"/>
    <col min="263" max="514" width="9.140625" style="95"/>
    <col min="515" max="515" width="12.140625" style="95" bestFit="1" customWidth="1"/>
    <col min="516" max="516" width="9.140625" style="95"/>
    <col min="517" max="517" width="22.85546875" style="95" bestFit="1" customWidth="1"/>
    <col min="518" max="518" width="12.28515625" style="95" bestFit="1" customWidth="1"/>
    <col min="519" max="770" width="9.140625" style="95"/>
    <col min="771" max="771" width="12.140625" style="95" bestFit="1" customWidth="1"/>
    <col min="772" max="772" width="9.140625" style="95"/>
    <col min="773" max="773" width="22.85546875" style="95" bestFit="1" customWidth="1"/>
    <col min="774" max="774" width="12.28515625" style="95" bestFit="1" customWidth="1"/>
    <col min="775" max="1026" width="9.140625" style="95"/>
    <col min="1027" max="1027" width="12.140625" style="95" bestFit="1" customWidth="1"/>
    <col min="1028" max="1028" width="9.140625" style="95"/>
    <col min="1029" max="1029" width="22.85546875" style="95" bestFit="1" customWidth="1"/>
    <col min="1030" max="1030" width="12.28515625" style="95" bestFit="1" customWidth="1"/>
    <col min="1031" max="1282" width="9.140625" style="95"/>
    <col min="1283" max="1283" width="12.140625" style="95" bestFit="1" customWidth="1"/>
    <col min="1284" max="1284" width="9.140625" style="95"/>
    <col min="1285" max="1285" width="22.85546875" style="95" bestFit="1" customWidth="1"/>
    <col min="1286" max="1286" width="12.28515625" style="95" bestFit="1" customWidth="1"/>
    <col min="1287" max="1538" width="9.140625" style="95"/>
    <col min="1539" max="1539" width="12.140625" style="95" bestFit="1" customWidth="1"/>
    <col min="1540" max="1540" width="9.140625" style="95"/>
    <col min="1541" max="1541" width="22.85546875" style="95" bestFit="1" customWidth="1"/>
    <col min="1542" max="1542" width="12.28515625" style="95" bestFit="1" customWidth="1"/>
    <col min="1543" max="1794" width="9.140625" style="95"/>
    <col min="1795" max="1795" width="12.140625" style="95" bestFit="1" customWidth="1"/>
    <col min="1796" max="1796" width="9.140625" style="95"/>
    <col min="1797" max="1797" width="22.85546875" style="95" bestFit="1" customWidth="1"/>
    <col min="1798" max="1798" width="12.28515625" style="95" bestFit="1" customWidth="1"/>
    <col min="1799" max="2050" width="9.140625" style="95"/>
    <col min="2051" max="2051" width="12.140625" style="95" bestFit="1" customWidth="1"/>
    <col min="2052" max="2052" width="9.140625" style="95"/>
    <col min="2053" max="2053" width="22.85546875" style="95" bestFit="1" customWidth="1"/>
    <col min="2054" max="2054" width="12.28515625" style="95" bestFit="1" customWidth="1"/>
    <col min="2055" max="2306" width="9.140625" style="95"/>
    <col min="2307" max="2307" width="12.140625" style="95" bestFit="1" customWidth="1"/>
    <col min="2308" max="2308" width="9.140625" style="95"/>
    <col min="2309" max="2309" width="22.85546875" style="95" bestFit="1" customWidth="1"/>
    <col min="2310" max="2310" width="12.28515625" style="95" bestFit="1" customWidth="1"/>
    <col min="2311" max="2562" width="9.140625" style="95"/>
    <col min="2563" max="2563" width="12.140625" style="95" bestFit="1" customWidth="1"/>
    <col min="2564" max="2564" width="9.140625" style="95"/>
    <col min="2565" max="2565" width="22.85546875" style="95" bestFit="1" customWidth="1"/>
    <col min="2566" max="2566" width="12.28515625" style="95" bestFit="1" customWidth="1"/>
    <col min="2567" max="2818" width="9.140625" style="95"/>
    <col min="2819" max="2819" width="12.140625" style="95" bestFit="1" customWidth="1"/>
    <col min="2820" max="2820" width="9.140625" style="95"/>
    <col min="2821" max="2821" width="22.85546875" style="95" bestFit="1" customWidth="1"/>
    <col min="2822" max="2822" width="12.28515625" style="95" bestFit="1" customWidth="1"/>
    <col min="2823" max="3074" width="9.140625" style="95"/>
    <col min="3075" max="3075" width="12.140625" style="95" bestFit="1" customWidth="1"/>
    <col min="3076" max="3076" width="9.140625" style="95"/>
    <col min="3077" max="3077" width="22.85546875" style="95" bestFit="1" customWidth="1"/>
    <col min="3078" max="3078" width="12.28515625" style="95" bestFit="1" customWidth="1"/>
    <col min="3079" max="3330" width="9.140625" style="95"/>
    <col min="3331" max="3331" width="12.140625" style="95" bestFit="1" customWidth="1"/>
    <col min="3332" max="3332" width="9.140625" style="95"/>
    <col min="3333" max="3333" width="22.85546875" style="95" bestFit="1" customWidth="1"/>
    <col min="3334" max="3334" width="12.28515625" style="95" bestFit="1" customWidth="1"/>
    <col min="3335" max="3586" width="9.140625" style="95"/>
    <col min="3587" max="3587" width="12.140625" style="95" bestFit="1" customWidth="1"/>
    <col min="3588" max="3588" width="9.140625" style="95"/>
    <col min="3589" max="3589" width="22.85546875" style="95" bestFit="1" customWidth="1"/>
    <col min="3590" max="3590" width="12.28515625" style="95" bestFit="1" customWidth="1"/>
    <col min="3591" max="3842" width="9.140625" style="95"/>
    <col min="3843" max="3843" width="12.140625" style="95" bestFit="1" customWidth="1"/>
    <col min="3844" max="3844" width="9.140625" style="95"/>
    <col min="3845" max="3845" width="22.85546875" style="95" bestFit="1" customWidth="1"/>
    <col min="3846" max="3846" width="12.28515625" style="95" bestFit="1" customWidth="1"/>
    <col min="3847" max="4098" width="9.140625" style="95"/>
    <col min="4099" max="4099" width="12.140625" style="95" bestFit="1" customWidth="1"/>
    <col min="4100" max="4100" width="9.140625" style="95"/>
    <col min="4101" max="4101" width="22.85546875" style="95" bestFit="1" customWidth="1"/>
    <col min="4102" max="4102" width="12.28515625" style="95" bestFit="1" customWidth="1"/>
    <col min="4103" max="4354" width="9.140625" style="95"/>
    <col min="4355" max="4355" width="12.140625" style="95" bestFit="1" customWidth="1"/>
    <col min="4356" max="4356" width="9.140625" style="95"/>
    <col min="4357" max="4357" width="22.85546875" style="95" bestFit="1" customWidth="1"/>
    <col min="4358" max="4358" width="12.28515625" style="95" bestFit="1" customWidth="1"/>
    <col min="4359" max="4610" width="9.140625" style="95"/>
    <col min="4611" max="4611" width="12.140625" style="95" bestFit="1" customWidth="1"/>
    <col min="4612" max="4612" width="9.140625" style="95"/>
    <col min="4613" max="4613" width="22.85546875" style="95" bestFit="1" customWidth="1"/>
    <col min="4614" max="4614" width="12.28515625" style="95" bestFit="1" customWidth="1"/>
    <col min="4615" max="4866" width="9.140625" style="95"/>
    <col min="4867" max="4867" width="12.140625" style="95" bestFit="1" customWidth="1"/>
    <col min="4868" max="4868" width="9.140625" style="95"/>
    <col min="4869" max="4869" width="22.85546875" style="95" bestFit="1" customWidth="1"/>
    <col min="4870" max="4870" width="12.28515625" style="95" bestFit="1" customWidth="1"/>
    <col min="4871" max="5122" width="9.140625" style="95"/>
    <col min="5123" max="5123" width="12.140625" style="95" bestFit="1" customWidth="1"/>
    <col min="5124" max="5124" width="9.140625" style="95"/>
    <col min="5125" max="5125" width="22.85546875" style="95" bestFit="1" customWidth="1"/>
    <col min="5126" max="5126" width="12.28515625" style="95" bestFit="1" customWidth="1"/>
    <col min="5127" max="5378" width="9.140625" style="95"/>
    <col min="5379" max="5379" width="12.140625" style="95" bestFit="1" customWidth="1"/>
    <col min="5380" max="5380" width="9.140625" style="95"/>
    <col min="5381" max="5381" width="22.85546875" style="95" bestFit="1" customWidth="1"/>
    <col min="5382" max="5382" width="12.28515625" style="95" bestFit="1" customWidth="1"/>
    <col min="5383" max="5634" width="9.140625" style="95"/>
    <col min="5635" max="5635" width="12.140625" style="95" bestFit="1" customWidth="1"/>
    <col min="5636" max="5636" width="9.140625" style="95"/>
    <col min="5637" max="5637" width="22.85546875" style="95" bestFit="1" customWidth="1"/>
    <col min="5638" max="5638" width="12.28515625" style="95" bestFit="1" customWidth="1"/>
    <col min="5639" max="5890" width="9.140625" style="95"/>
    <col min="5891" max="5891" width="12.140625" style="95" bestFit="1" customWidth="1"/>
    <col min="5892" max="5892" width="9.140625" style="95"/>
    <col min="5893" max="5893" width="22.85546875" style="95" bestFit="1" customWidth="1"/>
    <col min="5894" max="5894" width="12.28515625" style="95" bestFit="1" customWidth="1"/>
    <col min="5895" max="6146" width="9.140625" style="95"/>
    <col min="6147" max="6147" width="12.140625" style="95" bestFit="1" customWidth="1"/>
    <col min="6148" max="6148" width="9.140625" style="95"/>
    <col min="6149" max="6149" width="22.85546875" style="95" bestFit="1" customWidth="1"/>
    <col min="6150" max="6150" width="12.28515625" style="95" bestFit="1" customWidth="1"/>
    <col min="6151" max="6402" width="9.140625" style="95"/>
    <col min="6403" max="6403" width="12.140625" style="95" bestFit="1" customWidth="1"/>
    <col min="6404" max="6404" width="9.140625" style="95"/>
    <col min="6405" max="6405" width="22.85546875" style="95" bestFit="1" customWidth="1"/>
    <col min="6406" max="6406" width="12.28515625" style="95" bestFit="1" customWidth="1"/>
    <col min="6407" max="6658" width="9.140625" style="95"/>
    <col min="6659" max="6659" width="12.140625" style="95" bestFit="1" customWidth="1"/>
    <col min="6660" max="6660" width="9.140625" style="95"/>
    <col min="6661" max="6661" width="22.85546875" style="95" bestFit="1" customWidth="1"/>
    <col min="6662" max="6662" width="12.28515625" style="95" bestFit="1" customWidth="1"/>
    <col min="6663" max="6914" width="9.140625" style="95"/>
    <col min="6915" max="6915" width="12.140625" style="95" bestFit="1" customWidth="1"/>
    <col min="6916" max="6916" width="9.140625" style="95"/>
    <col min="6917" max="6917" width="22.85546875" style="95" bestFit="1" customWidth="1"/>
    <col min="6918" max="6918" width="12.28515625" style="95" bestFit="1" customWidth="1"/>
    <col min="6919" max="7170" width="9.140625" style="95"/>
    <col min="7171" max="7171" width="12.140625" style="95" bestFit="1" customWidth="1"/>
    <col min="7172" max="7172" width="9.140625" style="95"/>
    <col min="7173" max="7173" width="22.85546875" style="95" bestFit="1" customWidth="1"/>
    <col min="7174" max="7174" width="12.28515625" style="95" bestFit="1" customWidth="1"/>
    <col min="7175" max="7426" width="9.140625" style="95"/>
    <col min="7427" max="7427" width="12.140625" style="95" bestFit="1" customWidth="1"/>
    <col min="7428" max="7428" width="9.140625" style="95"/>
    <col min="7429" max="7429" width="22.85546875" style="95" bestFit="1" customWidth="1"/>
    <col min="7430" max="7430" width="12.28515625" style="95" bestFit="1" customWidth="1"/>
    <col min="7431" max="7682" width="9.140625" style="95"/>
    <col min="7683" max="7683" width="12.140625" style="95" bestFit="1" customWidth="1"/>
    <col min="7684" max="7684" width="9.140625" style="95"/>
    <col min="7685" max="7685" width="22.85546875" style="95" bestFit="1" customWidth="1"/>
    <col min="7686" max="7686" width="12.28515625" style="95" bestFit="1" customWidth="1"/>
    <col min="7687" max="7938" width="9.140625" style="95"/>
    <col min="7939" max="7939" width="12.140625" style="95" bestFit="1" customWidth="1"/>
    <col min="7940" max="7940" width="9.140625" style="95"/>
    <col min="7941" max="7941" width="22.85546875" style="95" bestFit="1" customWidth="1"/>
    <col min="7942" max="7942" width="12.28515625" style="95" bestFit="1" customWidth="1"/>
    <col min="7943" max="8194" width="9.140625" style="95"/>
    <col min="8195" max="8195" width="12.140625" style="95" bestFit="1" customWidth="1"/>
    <col min="8196" max="8196" width="9.140625" style="95"/>
    <col min="8197" max="8197" width="22.85546875" style="95" bestFit="1" customWidth="1"/>
    <col min="8198" max="8198" width="12.28515625" style="95" bestFit="1" customWidth="1"/>
    <col min="8199" max="8450" width="9.140625" style="95"/>
    <col min="8451" max="8451" width="12.140625" style="95" bestFit="1" customWidth="1"/>
    <col min="8452" max="8452" width="9.140625" style="95"/>
    <col min="8453" max="8453" width="22.85546875" style="95" bestFit="1" customWidth="1"/>
    <col min="8454" max="8454" width="12.28515625" style="95" bestFit="1" customWidth="1"/>
    <col min="8455" max="8706" width="9.140625" style="95"/>
    <col min="8707" max="8707" width="12.140625" style="95" bestFit="1" customWidth="1"/>
    <col min="8708" max="8708" width="9.140625" style="95"/>
    <col min="8709" max="8709" width="22.85546875" style="95" bestFit="1" customWidth="1"/>
    <col min="8710" max="8710" width="12.28515625" style="95" bestFit="1" customWidth="1"/>
    <col min="8711" max="8962" width="9.140625" style="95"/>
    <col min="8963" max="8963" width="12.140625" style="95" bestFit="1" customWidth="1"/>
    <col min="8964" max="8964" width="9.140625" style="95"/>
    <col min="8965" max="8965" width="22.85546875" style="95" bestFit="1" customWidth="1"/>
    <col min="8966" max="8966" width="12.28515625" style="95" bestFit="1" customWidth="1"/>
    <col min="8967" max="9218" width="9.140625" style="95"/>
    <col min="9219" max="9219" width="12.140625" style="95" bestFit="1" customWidth="1"/>
    <col min="9220" max="9220" width="9.140625" style="95"/>
    <col min="9221" max="9221" width="22.85546875" style="95" bestFit="1" customWidth="1"/>
    <col min="9222" max="9222" width="12.28515625" style="95" bestFit="1" customWidth="1"/>
    <col min="9223" max="9474" width="9.140625" style="95"/>
    <col min="9475" max="9475" width="12.140625" style="95" bestFit="1" customWidth="1"/>
    <col min="9476" max="9476" width="9.140625" style="95"/>
    <col min="9477" max="9477" width="22.85546875" style="95" bestFit="1" customWidth="1"/>
    <col min="9478" max="9478" width="12.28515625" style="95" bestFit="1" customWidth="1"/>
    <col min="9479" max="9730" width="9.140625" style="95"/>
    <col min="9731" max="9731" width="12.140625" style="95" bestFit="1" customWidth="1"/>
    <col min="9732" max="9732" width="9.140625" style="95"/>
    <col min="9733" max="9733" width="22.85546875" style="95" bestFit="1" customWidth="1"/>
    <col min="9734" max="9734" width="12.28515625" style="95" bestFit="1" customWidth="1"/>
    <col min="9735" max="9986" width="9.140625" style="95"/>
    <col min="9987" max="9987" width="12.140625" style="95" bestFit="1" customWidth="1"/>
    <col min="9988" max="9988" width="9.140625" style="95"/>
    <col min="9989" max="9989" width="22.85546875" style="95" bestFit="1" customWidth="1"/>
    <col min="9990" max="9990" width="12.28515625" style="95" bestFit="1" customWidth="1"/>
    <col min="9991" max="10242" width="9.140625" style="95"/>
    <col min="10243" max="10243" width="12.140625" style="95" bestFit="1" customWidth="1"/>
    <col min="10244" max="10244" width="9.140625" style="95"/>
    <col min="10245" max="10245" width="22.85546875" style="95" bestFit="1" customWidth="1"/>
    <col min="10246" max="10246" width="12.28515625" style="95" bestFit="1" customWidth="1"/>
    <col min="10247" max="10498" width="9.140625" style="95"/>
    <col min="10499" max="10499" width="12.140625" style="95" bestFit="1" customWidth="1"/>
    <col min="10500" max="10500" width="9.140625" style="95"/>
    <col min="10501" max="10501" width="22.85546875" style="95" bestFit="1" customWidth="1"/>
    <col min="10502" max="10502" width="12.28515625" style="95" bestFit="1" customWidth="1"/>
    <col min="10503" max="10754" width="9.140625" style="95"/>
    <col min="10755" max="10755" width="12.140625" style="95" bestFit="1" customWidth="1"/>
    <col min="10756" max="10756" width="9.140625" style="95"/>
    <col min="10757" max="10757" width="22.85546875" style="95" bestFit="1" customWidth="1"/>
    <col min="10758" max="10758" width="12.28515625" style="95" bestFit="1" customWidth="1"/>
    <col min="10759" max="11010" width="9.140625" style="95"/>
    <col min="11011" max="11011" width="12.140625" style="95" bestFit="1" customWidth="1"/>
    <col min="11012" max="11012" width="9.140625" style="95"/>
    <col min="11013" max="11013" width="22.85546875" style="95" bestFit="1" customWidth="1"/>
    <col min="11014" max="11014" width="12.28515625" style="95" bestFit="1" customWidth="1"/>
    <col min="11015" max="11266" width="9.140625" style="95"/>
    <col min="11267" max="11267" width="12.140625" style="95" bestFit="1" customWidth="1"/>
    <col min="11268" max="11268" width="9.140625" style="95"/>
    <col min="11269" max="11269" width="22.85546875" style="95" bestFit="1" customWidth="1"/>
    <col min="11270" max="11270" width="12.28515625" style="95" bestFit="1" customWidth="1"/>
    <col min="11271" max="11522" width="9.140625" style="95"/>
    <col min="11523" max="11523" width="12.140625" style="95" bestFit="1" customWidth="1"/>
    <col min="11524" max="11524" width="9.140625" style="95"/>
    <col min="11525" max="11525" width="22.85546875" style="95" bestFit="1" customWidth="1"/>
    <col min="11526" max="11526" width="12.28515625" style="95" bestFit="1" customWidth="1"/>
    <col min="11527" max="11778" width="9.140625" style="95"/>
    <col min="11779" max="11779" width="12.140625" style="95" bestFit="1" customWidth="1"/>
    <col min="11780" max="11780" width="9.140625" style="95"/>
    <col min="11781" max="11781" width="22.85546875" style="95" bestFit="1" customWidth="1"/>
    <col min="11782" max="11782" width="12.28515625" style="95" bestFit="1" customWidth="1"/>
    <col min="11783" max="12034" width="9.140625" style="95"/>
    <col min="12035" max="12035" width="12.140625" style="95" bestFit="1" customWidth="1"/>
    <col min="12036" max="12036" width="9.140625" style="95"/>
    <col min="12037" max="12037" width="22.85546875" style="95" bestFit="1" customWidth="1"/>
    <col min="12038" max="12038" width="12.28515625" style="95" bestFit="1" customWidth="1"/>
    <col min="12039" max="12290" width="9.140625" style="95"/>
    <col min="12291" max="12291" width="12.140625" style="95" bestFit="1" customWidth="1"/>
    <col min="12292" max="12292" width="9.140625" style="95"/>
    <col min="12293" max="12293" width="22.85546875" style="95" bestFit="1" customWidth="1"/>
    <col min="12294" max="12294" width="12.28515625" style="95" bestFit="1" customWidth="1"/>
    <col min="12295" max="12546" width="9.140625" style="95"/>
    <col min="12547" max="12547" width="12.140625" style="95" bestFit="1" customWidth="1"/>
    <col min="12548" max="12548" width="9.140625" style="95"/>
    <col min="12549" max="12549" width="22.85546875" style="95" bestFit="1" customWidth="1"/>
    <col min="12550" max="12550" width="12.28515625" style="95" bestFit="1" customWidth="1"/>
    <col min="12551" max="12802" width="9.140625" style="95"/>
    <col min="12803" max="12803" width="12.140625" style="95" bestFit="1" customWidth="1"/>
    <col min="12804" max="12804" width="9.140625" style="95"/>
    <col min="12805" max="12805" width="22.85546875" style="95" bestFit="1" customWidth="1"/>
    <col min="12806" max="12806" width="12.28515625" style="95" bestFit="1" customWidth="1"/>
    <col min="12807" max="13058" width="9.140625" style="95"/>
    <col min="13059" max="13059" width="12.140625" style="95" bestFit="1" customWidth="1"/>
    <col min="13060" max="13060" width="9.140625" style="95"/>
    <col min="13061" max="13061" width="22.85546875" style="95" bestFit="1" customWidth="1"/>
    <col min="13062" max="13062" width="12.28515625" style="95" bestFit="1" customWidth="1"/>
    <col min="13063" max="13314" width="9.140625" style="95"/>
    <col min="13315" max="13315" width="12.140625" style="95" bestFit="1" customWidth="1"/>
    <col min="13316" max="13316" width="9.140625" style="95"/>
    <col min="13317" max="13317" width="22.85546875" style="95" bestFit="1" customWidth="1"/>
    <col min="13318" max="13318" width="12.28515625" style="95" bestFit="1" customWidth="1"/>
    <col min="13319" max="13570" width="9.140625" style="95"/>
    <col min="13571" max="13571" width="12.140625" style="95" bestFit="1" customWidth="1"/>
    <col min="13572" max="13572" width="9.140625" style="95"/>
    <col min="13573" max="13573" width="22.85546875" style="95" bestFit="1" customWidth="1"/>
    <col min="13574" max="13574" width="12.28515625" style="95" bestFit="1" customWidth="1"/>
    <col min="13575" max="13826" width="9.140625" style="95"/>
    <col min="13827" max="13827" width="12.140625" style="95" bestFit="1" customWidth="1"/>
    <col min="13828" max="13828" width="9.140625" style="95"/>
    <col min="13829" max="13829" width="22.85546875" style="95" bestFit="1" customWidth="1"/>
    <col min="13830" max="13830" width="12.28515625" style="95" bestFit="1" customWidth="1"/>
    <col min="13831" max="14082" width="9.140625" style="95"/>
    <col min="14083" max="14083" width="12.140625" style="95" bestFit="1" customWidth="1"/>
    <col min="14084" max="14084" width="9.140625" style="95"/>
    <col min="14085" max="14085" width="22.85546875" style="95" bestFit="1" customWidth="1"/>
    <col min="14086" max="14086" width="12.28515625" style="95" bestFit="1" customWidth="1"/>
    <col min="14087" max="14338" width="9.140625" style="95"/>
    <col min="14339" max="14339" width="12.140625" style="95" bestFit="1" customWidth="1"/>
    <col min="14340" max="14340" width="9.140625" style="95"/>
    <col min="14341" max="14341" width="22.85546875" style="95" bestFit="1" customWidth="1"/>
    <col min="14342" max="14342" width="12.28515625" style="95" bestFit="1" customWidth="1"/>
    <col min="14343" max="14594" width="9.140625" style="95"/>
    <col min="14595" max="14595" width="12.140625" style="95" bestFit="1" customWidth="1"/>
    <col min="14596" max="14596" width="9.140625" style="95"/>
    <col min="14597" max="14597" width="22.85546875" style="95" bestFit="1" customWidth="1"/>
    <col min="14598" max="14598" width="12.28515625" style="95" bestFit="1" customWidth="1"/>
    <col min="14599" max="14850" width="9.140625" style="95"/>
    <col min="14851" max="14851" width="12.140625" style="95" bestFit="1" customWidth="1"/>
    <col min="14852" max="14852" width="9.140625" style="95"/>
    <col min="14853" max="14853" width="22.85546875" style="95" bestFit="1" customWidth="1"/>
    <col min="14854" max="14854" width="12.28515625" style="95" bestFit="1" customWidth="1"/>
    <col min="14855" max="15106" width="9.140625" style="95"/>
    <col min="15107" max="15107" width="12.140625" style="95" bestFit="1" customWidth="1"/>
    <col min="15108" max="15108" width="9.140625" style="95"/>
    <col min="15109" max="15109" width="22.85546875" style="95" bestFit="1" customWidth="1"/>
    <col min="15110" max="15110" width="12.28515625" style="95" bestFit="1" customWidth="1"/>
    <col min="15111" max="15362" width="9.140625" style="95"/>
    <col min="15363" max="15363" width="12.140625" style="95" bestFit="1" customWidth="1"/>
    <col min="15364" max="15364" width="9.140625" style="95"/>
    <col min="15365" max="15365" width="22.85546875" style="95" bestFit="1" customWidth="1"/>
    <col min="15366" max="15366" width="12.28515625" style="95" bestFit="1" customWidth="1"/>
    <col min="15367" max="15618" width="9.140625" style="95"/>
    <col min="15619" max="15619" width="12.140625" style="95" bestFit="1" customWidth="1"/>
    <col min="15620" max="15620" width="9.140625" style="95"/>
    <col min="15621" max="15621" width="22.85546875" style="95" bestFit="1" customWidth="1"/>
    <col min="15622" max="15622" width="12.28515625" style="95" bestFit="1" customWidth="1"/>
    <col min="15623" max="15874" width="9.140625" style="95"/>
    <col min="15875" max="15875" width="12.140625" style="95" bestFit="1" customWidth="1"/>
    <col min="15876" max="15876" width="9.140625" style="95"/>
    <col min="15877" max="15877" width="22.85546875" style="95" bestFit="1" customWidth="1"/>
    <col min="15878" max="15878" width="12.28515625" style="95" bestFit="1" customWidth="1"/>
    <col min="15879" max="16130" width="9.140625" style="95"/>
    <col min="16131" max="16131" width="12.140625" style="95" bestFit="1" customWidth="1"/>
    <col min="16132" max="16132" width="9.140625" style="95"/>
    <col min="16133" max="16133" width="22.85546875" style="95" bestFit="1" customWidth="1"/>
    <col min="16134" max="16134" width="12.28515625" style="95" bestFit="1" customWidth="1"/>
    <col min="16135" max="16384" width="9.140625" style="95"/>
  </cols>
  <sheetData>
    <row r="3" spans="1:9" ht="18.75" x14ac:dyDescent="0.3">
      <c r="A3" s="16" t="s">
        <v>448</v>
      </c>
      <c r="B3" s="94"/>
      <c r="C3" s="17"/>
      <c r="D3" s="94"/>
      <c r="E3" s="17" t="s">
        <v>449</v>
      </c>
    </row>
    <row r="5" spans="1:9" x14ac:dyDescent="0.25">
      <c r="A5" s="96" t="s">
        <v>191</v>
      </c>
    </row>
    <row r="6" spans="1:9" x14ac:dyDescent="0.25">
      <c r="A6" s="6" t="s">
        <v>450</v>
      </c>
      <c r="B6" s="5" t="s">
        <v>451</v>
      </c>
      <c r="C6" s="11" t="s">
        <v>31</v>
      </c>
      <c r="D6" s="6" t="s">
        <v>32</v>
      </c>
      <c r="E6" s="11" t="s">
        <v>193</v>
      </c>
      <c r="F6" s="6" t="s">
        <v>34</v>
      </c>
      <c r="G6" s="6" t="s">
        <v>35</v>
      </c>
    </row>
    <row r="7" spans="1:9" x14ac:dyDescent="0.25">
      <c r="A7" s="96">
        <v>1</v>
      </c>
      <c r="B7" s="96">
        <v>1</v>
      </c>
      <c r="C7" s="95" t="s">
        <v>15</v>
      </c>
      <c r="D7" s="96" t="s">
        <v>41</v>
      </c>
      <c r="E7" s="95" t="s">
        <v>60</v>
      </c>
      <c r="F7" s="42">
        <v>0.35803240740740744</v>
      </c>
      <c r="G7" s="42">
        <v>9.1769675925925925E-3</v>
      </c>
    </row>
    <row r="8" spans="1:9" x14ac:dyDescent="0.25">
      <c r="A8" s="96">
        <f>A7+1</f>
        <v>2</v>
      </c>
      <c r="B8" s="96">
        <v>2</v>
      </c>
      <c r="C8" s="95" t="s">
        <v>49</v>
      </c>
      <c r="D8" s="96" t="s">
        <v>41</v>
      </c>
      <c r="E8" s="95" t="s">
        <v>50</v>
      </c>
      <c r="F8" s="42">
        <v>0.35818287037037039</v>
      </c>
      <c r="G8" s="42">
        <v>9.5835648148148139E-3</v>
      </c>
    </row>
    <row r="9" spans="1:9" x14ac:dyDescent="0.25">
      <c r="A9" s="96">
        <f t="shared" ref="A9:A71" si="0">A8+1</f>
        <v>3</v>
      </c>
      <c r="B9" s="96">
        <v>10</v>
      </c>
      <c r="C9" s="95" t="s">
        <v>452</v>
      </c>
      <c r="D9" s="96" t="s">
        <v>41</v>
      </c>
      <c r="E9" s="95" t="s">
        <v>453</v>
      </c>
      <c r="F9" s="42">
        <v>0.35906655092592593</v>
      </c>
      <c r="G9" s="42">
        <v>9.8890046296296295E-3</v>
      </c>
    </row>
    <row r="10" spans="1:9" x14ac:dyDescent="0.25">
      <c r="A10" s="96">
        <f t="shared" si="0"/>
        <v>4</v>
      </c>
      <c r="B10" s="96">
        <v>8</v>
      </c>
      <c r="C10" s="95" t="s">
        <v>78</v>
      </c>
      <c r="D10" s="96" t="s">
        <v>41</v>
      </c>
      <c r="E10" s="95" t="s">
        <v>79</v>
      </c>
      <c r="F10" s="42">
        <v>0.35884085648148151</v>
      </c>
      <c r="G10" s="42">
        <v>1.0082754629629598E-2</v>
      </c>
    </row>
    <row r="11" spans="1:9" x14ac:dyDescent="0.25">
      <c r="A11" s="96">
        <f t="shared" si="0"/>
        <v>5</v>
      </c>
      <c r="B11" s="96">
        <v>5</v>
      </c>
      <c r="C11" s="95" t="s">
        <v>15</v>
      </c>
      <c r="D11" s="96" t="s">
        <v>41</v>
      </c>
      <c r="E11" s="95" t="s">
        <v>95</v>
      </c>
      <c r="F11" s="42">
        <v>0.35851851851851851</v>
      </c>
      <c r="G11" s="42">
        <v>1.0137500000000001E-2</v>
      </c>
    </row>
    <row r="12" spans="1:9" x14ac:dyDescent="0.25">
      <c r="A12" s="96">
        <f t="shared" si="0"/>
        <v>6</v>
      </c>
      <c r="B12" s="96">
        <v>4</v>
      </c>
      <c r="C12" s="95" t="s">
        <v>121</v>
      </c>
      <c r="D12" s="96" t="s">
        <v>41</v>
      </c>
      <c r="E12" s="95" t="s">
        <v>292</v>
      </c>
      <c r="F12" s="42">
        <v>0.35840277777777779</v>
      </c>
      <c r="G12" s="42">
        <v>1.0138425925925927E-2</v>
      </c>
    </row>
    <row r="13" spans="1:9" x14ac:dyDescent="0.25">
      <c r="A13" s="96">
        <f t="shared" si="0"/>
        <v>7</v>
      </c>
      <c r="B13" s="96">
        <v>6</v>
      </c>
      <c r="C13" s="95" t="s">
        <v>15</v>
      </c>
      <c r="D13" s="96" t="s">
        <v>41</v>
      </c>
      <c r="E13" s="95" t="s">
        <v>197</v>
      </c>
      <c r="F13" s="42">
        <v>0.35857754629629629</v>
      </c>
      <c r="G13" s="42">
        <v>1.0162962962962962E-2</v>
      </c>
    </row>
    <row r="14" spans="1:9" x14ac:dyDescent="0.25">
      <c r="A14" s="96">
        <f t="shared" si="0"/>
        <v>8</v>
      </c>
      <c r="B14" s="96">
        <v>3</v>
      </c>
      <c r="C14" s="95" t="s">
        <v>15</v>
      </c>
      <c r="D14" s="96" t="s">
        <v>41</v>
      </c>
      <c r="E14" s="95" t="s">
        <v>390</v>
      </c>
      <c r="F14" s="42">
        <v>0.35825231481481484</v>
      </c>
      <c r="G14" s="42">
        <v>1.0216203703703705E-2</v>
      </c>
    </row>
    <row r="15" spans="1:9" x14ac:dyDescent="0.25">
      <c r="A15" s="96">
        <f t="shared" si="0"/>
        <v>9</v>
      </c>
      <c r="B15" s="96">
        <v>13</v>
      </c>
      <c r="C15" s="95" t="s">
        <v>121</v>
      </c>
      <c r="D15" s="96" t="s">
        <v>41</v>
      </c>
      <c r="E15" s="95" t="s">
        <v>233</v>
      </c>
      <c r="F15" s="42">
        <v>0.35937569444444445</v>
      </c>
      <c r="G15" s="42">
        <v>1.0258333333333333E-2</v>
      </c>
    </row>
    <row r="16" spans="1:9" x14ac:dyDescent="0.25">
      <c r="A16" s="96">
        <f t="shared" si="0"/>
        <v>10</v>
      </c>
      <c r="B16" s="96">
        <v>9</v>
      </c>
      <c r="C16" s="95" t="s">
        <v>78</v>
      </c>
      <c r="D16" s="96" t="s">
        <v>41</v>
      </c>
      <c r="E16" s="95" t="s">
        <v>81</v>
      </c>
      <c r="F16" s="42">
        <v>0.3589440972222222</v>
      </c>
      <c r="G16" s="42">
        <v>1.0296527777777786E-2</v>
      </c>
      <c r="I16" s="3"/>
    </row>
    <row r="17" spans="1:7" x14ac:dyDescent="0.25">
      <c r="A17" s="96">
        <f t="shared" si="0"/>
        <v>11</v>
      </c>
      <c r="B17" s="96">
        <v>7</v>
      </c>
      <c r="C17" s="95" t="s">
        <v>66</v>
      </c>
      <c r="D17" s="96" t="s">
        <v>41</v>
      </c>
      <c r="E17" s="95" t="s">
        <v>111</v>
      </c>
      <c r="F17" s="42">
        <v>0.35859687499999998</v>
      </c>
      <c r="G17" s="42">
        <v>1.0300347222222223E-2</v>
      </c>
    </row>
    <row r="18" spans="1:7" x14ac:dyDescent="0.25">
      <c r="A18" s="96">
        <f t="shared" si="0"/>
        <v>12</v>
      </c>
      <c r="B18" s="96">
        <v>15</v>
      </c>
      <c r="C18" s="95" t="s">
        <v>121</v>
      </c>
      <c r="D18" s="96" t="s">
        <v>41</v>
      </c>
      <c r="E18" s="95" t="s">
        <v>456</v>
      </c>
      <c r="F18" s="42">
        <v>0.35954722222222224</v>
      </c>
      <c r="G18" s="42">
        <v>1.0461342592592593E-2</v>
      </c>
    </row>
    <row r="19" spans="1:7" x14ac:dyDescent="0.25">
      <c r="A19" s="96">
        <f t="shared" si="0"/>
        <v>13</v>
      </c>
      <c r="B19" s="96">
        <v>21</v>
      </c>
      <c r="C19" s="95" t="s">
        <v>452</v>
      </c>
      <c r="D19" s="96" t="s">
        <v>41</v>
      </c>
      <c r="E19" s="95" t="s">
        <v>457</v>
      </c>
      <c r="F19" s="42">
        <v>0.3602707175925926</v>
      </c>
      <c r="G19" s="42">
        <v>1.0461689814814814E-2</v>
      </c>
    </row>
    <row r="20" spans="1:7" x14ac:dyDescent="0.25">
      <c r="A20" s="96">
        <f t="shared" si="0"/>
        <v>14</v>
      </c>
      <c r="B20" s="96">
        <v>20</v>
      </c>
      <c r="C20" s="95" t="s">
        <v>118</v>
      </c>
      <c r="D20" s="96" t="s">
        <v>41</v>
      </c>
      <c r="E20" s="95" t="s">
        <v>312</v>
      </c>
      <c r="F20" s="42">
        <v>0.36016840277777779</v>
      </c>
      <c r="G20" s="42">
        <v>1.0629282407407408E-2</v>
      </c>
    </row>
    <row r="21" spans="1:7" x14ac:dyDescent="0.25">
      <c r="A21" s="96">
        <f t="shared" si="0"/>
        <v>15</v>
      </c>
      <c r="B21" s="96">
        <v>14</v>
      </c>
      <c r="C21" s="95" t="s">
        <v>15</v>
      </c>
      <c r="D21" s="96" t="s">
        <v>41</v>
      </c>
      <c r="E21" s="95" t="s">
        <v>56</v>
      </c>
      <c r="F21" s="42">
        <v>0.35945671296296294</v>
      </c>
      <c r="G21" s="42">
        <v>1.0647685185185185E-2</v>
      </c>
    </row>
    <row r="22" spans="1:7" x14ac:dyDescent="0.25">
      <c r="A22" s="96">
        <f t="shared" si="0"/>
        <v>16</v>
      </c>
      <c r="B22" s="96">
        <v>16</v>
      </c>
      <c r="C22" s="95" t="s">
        <v>15</v>
      </c>
      <c r="D22" s="96" t="s">
        <v>41</v>
      </c>
      <c r="E22" s="95" t="s">
        <v>42</v>
      </c>
      <c r="F22" s="42">
        <v>0.35967025462962959</v>
      </c>
      <c r="G22" s="42">
        <v>1.0697569444444445E-2</v>
      </c>
    </row>
    <row r="23" spans="1:7" x14ac:dyDescent="0.25">
      <c r="A23" s="96">
        <f t="shared" si="0"/>
        <v>17</v>
      </c>
      <c r="B23" s="96">
        <v>19</v>
      </c>
      <c r="C23" s="95" t="s">
        <v>15</v>
      </c>
      <c r="D23" s="96" t="s">
        <v>41</v>
      </c>
      <c r="E23" s="95" t="s">
        <v>52</v>
      </c>
      <c r="F23" s="42">
        <v>0.36005057870370366</v>
      </c>
      <c r="G23" s="42">
        <v>1.0770833333333334E-2</v>
      </c>
    </row>
    <row r="24" spans="1:7" x14ac:dyDescent="0.25">
      <c r="A24" s="96">
        <f t="shared" si="0"/>
        <v>18</v>
      </c>
      <c r="B24" s="96">
        <v>17</v>
      </c>
      <c r="C24" s="95" t="s">
        <v>121</v>
      </c>
      <c r="D24" s="96" t="s">
        <v>41</v>
      </c>
      <c r="E24" s="95" t="s">
        <v>458</v>
      </c>
      <c r="F24" s="42">
        <v>0.35979618055555557</v>
      </c>
      <c r="G24" s="42">
        <v>1.0902199074074075E-2</v>
      </c>
    </row>
    <row r="25" spans="1:7" x14ac:dyDescent="0.25">
      <c r="A25" s="96">
        <f t="shared" si="0"/>
        <v>19</v>
      </c>
      <c r="B25" s="96">
        <v>28</v>
      </c>
      <c r="C25" s="95" t="s">
        <v>15</v>
      </c>
      <c r="D25" s="96" t="s">
        <v>41</v>
      </c>
      <c r="E25" s="95" t="s">
        <v>83</v>
      </c>
      <c r="F25" s="42">
        <v>0.36107731481481481</v>
      </c>
      <c r="G25" s="42">
        <v>1.0964814814814814E-2</v>
      </c>
    </row>
    <row r="26" spans="1:7" x14ac:dyDescent="0.25">
      <c r="A26" s="96">
        <f t="shared" si="0"/>
        <v>20</v>
      </c>
      <c r="B26" s="96">
        <v>26</v>
      </c>
      <c r="C26" s="95" t="s">
        <v>15</v>
      </c>
      <c r="D26" s="96" t="s">
        <v>41</v>
      </c>
      <c r="E26" s="95" t="s">
        <v>54</v>
      </c>
      <c r="F26" s="42">
        <v>0.36086782407407408</v>
      </c>
      <c r="G26" s="42">
        <v>1.1000925925925926E-2</v>
      </c>
    </row>
    <row r="27" spans="1:7" x14ac:dyDescent="0.25">
      <c r="A27" s="96">
        <f t="shared" si="0"/>
        <v>21</v>
      </c>
      <c r="B27" s="96">
        <v>24</v>
      </c>
      <c r="C27" s="95" t="s">
        <v>459</v>
      </c>
      <c r="D27" s="96" t="s">
        <v>41</v>
      </c>
      <c r="E27" s="95" t="s">
        <v>460</v>
      </c>
      <c r="F27" s="42">
        <v>0.36059895833333333</v>
      </c>
      <c r="G27" s="42">
        <v>1.1053472222222221E-2</v>
      </c>
    </row>
    <row r="28" spans="1:7" x14ac:dyDescent="0.25">
      <c r="A28" s="96">
        <f t="shared" si="0"/>
        <v>22</v>
      </c>
      <c r="B28" s="96">
        <v>39</v>
      </c>
      <c r="C28" s="95" t="s">
        <v>121</v>
      </c>
      <c r="D28" s="96" t="s">
        <v>41</v>
      </c>
      <c r="E28" s="95" t="s">
        <v>461</v>
      </c>
      <c r="F28" s="42">
        <v>0.36237210648148149</v>
      </c>
      <c r="G28" s="42">
        <v>1.1066666666666667E-2</v>
      </c>
    </row>
    <row r="29" spans="1:7" x14ac:dyDescent="0.25">
      <c r="A29" s="96">
        <f t="shared" si="0"/>
        <v>23</v>
      </c>
      <c r="B29" s="96">
        <v>34</v>
      </c>
      <c r="C29" s="95" t="s">
        <v>121</v>
      </c>
      <c r="D29" s="96" t="s">
        <v>41</v>
      </c>
      <c r="E29" s="95" t="s">
        <v>462</v>
      </c>
      <c r="F29" s="42">
        <v>0.36177893518518517</v>
      </c>
      <c r="G29" s="42">
        <v>1.1154976851851852E-2</v>
      </c>
    </row>
    <row r="30" spans="1:7" x14ac:dyDescent="0.25">
      <c r="A30" s="96">
        <f t="shared" si="0"/>
        <v>24</v>
      </c>
      <c r="B30" s="96">
        <v>11</v>
      </c>
      <c r="C30" s="95" t="s">
        <v>15</v>
      </c>
      <c r="D30" s="96" t="s">
        <v>41</v>
      </c>
      <c r="E30" s="95" t="s">
        <v>243</v>
      </c>
      <c r="F30" s="42">
        <v>0.35908472222222221</v>
      </c>
      <c r="G30" s="42">
        <v>1.1161921296296297E-2</v>
      </c>
    </row>
    <row r="31" spans="1:7" x14ac:dyDescent="0.25">
      <c r="A31" s="96">
        <f t="shared" si="0"/>
        <v>25</v>
      </c>
      <c r="B31" s="96">
        <v>25</v>
      </c>
      <c r="C31" s="95" t="s">
        <v>150</v>
      </c>
      <c r="D31" s="96" t="s">
        <v>41</v>
      </c>
      <c r="E31" s="95" t="s">
        <v>277</v>
      </c>
      <c r="F31" s="42">
        <v>0.36070081018518518</v>
      </c>
      <c r="G31" s="42">
        <v>1.120659722222222E-2</v>
      </c>
    </row>
    <row r="32" spans="1:7" x14ac:dyDescent="0.25">
      <c r="A32" s="96">
        <f t="shared" si="0"/>
        <v>26</v>
      </c>
      <c r="B32" s="96">
        <v>30</v>
      </c>
      <c r="C32" s="95" t="s">
        <v>66</v>
      </c>
      <c r="D32" s="96" t="s">
        <v>41</v>
      </c>
      <c r="E32" s="95" t="s">
        <v>345</v>
      </c>
      <c r="F32" s="42">
        <v>0.36127962962962962</v>
      </c>
      <c r="G32" s="42">
        <v>1.1279629629629631E-2</v>
      </c>
    </row>
    <row r="33" spans="1:7" x14ac:dyDescent="0.25">
      <c r="A33" s="96">
        <f t="shared" si="0"/>
        <v>27</v>
      </c>
      <c r="B33" s="96">
        <v>41</v>
      </c>
      <c r="C33" s="95" t="s">
        <v>150</v>
      </c>
      <c r="D33" s="96" t="s">
        <v>41</v>
      </c>
      <c r="E33" s="95" t="s">
        <v>242</v>
      </c>
      <c r="F33" s="42">
        <v>0.36263506944444446</v>
      </c>
      <c r="G33" s="42">
        <v>1.1309027777777779E-2</v>
      </c>
    </row>
    <row r="34" spans="1:7" x14ac:dyDescent="0.25">
      <c r="A34" s="96">
        <f t="shared" si="0"/>
        <v>28</v>
      </c>
      <c r="B34" s="96">
        <v>33</v>
      </c>
      <c r="C34" s="95" t="s">
        <v>175</v>
      </c>
      <c r="D34" s="96" t="s">
        <v>41</v>
      </c>
      <c r="E34" s="95" t="s">
        <v>199</v>
      </c>
      <c r="F34" s="42">
        <v>0.36170115740740738</v>
      </c>
      <c r="G34" s="42">
        <v>1.1332986111111111E-2</v>
      </c>
    </row>
    <row r="35" spans="1:7" x14ac:dyDescent="0.25">
      <c r="A35" s="96">
        <f t="shared" si="0"/>
        <v>29</v>
      </c>
      <c r="B35" s="96">
        <v>35</v>
      </c>
      <c r="C35" s="95" t="s">
        <v>167</v>
      </c>
      <c r="D35" s="96" t="s">
        <v>41</v>
      </c>
      <c r="E35" s="95" t="s">
        <v>231</v>
      </c>
      <c r="F35" s="42">
        <v>0.36187256944444446</v>
      </c>
      <c r="G35" s="42">
        <v>1.1335416666666667E-2</v>
      </c>
    </row>
    <row r="36" spans="1:7" x14ac:dyDescent="0.25">
      <c r="A36" s="96">
        <f t="shared" si="0"/>
        <v>30</v>
      </c>
      <c r="B36" s="96">
        <v>27</v>
      </c>
      <c r="C36" s="95" t="s">
        <v>15</v>
      </c>
      <c r="D36" s="96" t="s">
        <v>41</v>
      </c>
      <c r="E36" s="95" t="s">
        <v>230</v>
      </c>
      <c r="F36" s="42">
        <v>0.36096377314814815</v>
      </c>
      <c r="G36" s="42">
        <v>1.13375E-2</v>
      </c>
    </row>
    <row r="37" spans="1:7" x14ac:dyDescent="0.25">
      <c r="A37" s="96">
        <f t="shared" si="0"/>
        <v>31</v>
      </c>
      <c r="B37" s="96">
        <v>36</v>
      </c>
      <c r="C37" s="95" t="s">
        <v>327</v>
      </c>
      <c r="D37" s="96" t="s">
        <v>41</v>
      </c>
      <c r="E37" s="95" t="s">
        <v>326</v>
      </c>
      <c r="F37" s="42">
        <v>0.36203831018518517</v>
      </c>
      <c r="G37" s="42">
        <v>1.1379050925925926E-2</v>
      </c>
    </row>
    <row r="38" spans="1:7" x14ac:dyDescent="0.25">
      <c r="A38" s="96">
        <f t="shared" si="0"/>
        <v>32</v>
      </c>
      <c r="B38" s="96">
        <v>32</v>
      </c>
      <c r="C38" s="95" t="s">
        <v>118</v>
      </c>
      <c r="D38" s="96" t="s">
        <v>41</v>
      </c>
      <c r="E38" s="95" t="s">
        <v>204</v>
      </c>
      <c r="F38" s="42">
        <v>0.36153657407407408</v>
      </c>
      <c r="G38" s="42">
        <v>1.1536574074074074E-2</v>
      </c>
    </row>
    <row r="39" spans="1:7" x14ac:dyDescent="0.25">
      <c r="A39" s="96">
        <f t="shared" si="0"/>
        <v>33</v>
      </c>
      <c r="B39" s="96">
        <v>31</v>
      </c>
      <c r="C39" s="95" t="s">
        <v>66</v>
      </c>
      <c r="D39" s="96" t="s">
        <v>41</v>
      </c>
      <c r="E39" s="95" t="s">
        <v>333</v>
      </c>
      <c r="F39" s="42">
        <v>0.36145416666666663</v>
      </c>
      <c r="G39" s="42">
        <v>1.1544907407407407E-2</v>
      </c>
    </row>
    <row r="40" spans="1:7" x14ac:dyDescent="0.25">
      <c r="A40" s="96">
        <f t="shared" si="0"/>
        <v>34</v>
      </c>
      <c r="B40" s="96">
        <v>48</v>
      </c>
      <c r="C40" s="95" t="s">
        <v>150</v>
      </c>
      <c r="D40" s="96" t="s">
        <v>41</v>
      </c>
      <c r="E40" s="95" t="s">
        <v>283</v>
      </c>
      <c r="F40" s="42">
        <v>0.36340636574074076</v>
      </c>
      <c r="G40" s="42">
        <v>1.154502314814815E-2</v>
      </c>
    </row>
    <row r="41" spans="1:7" x14ac:dyDescent="0.25">
      <c r="A41" s="96">
        <f t="shared" si="0"/>
        <v>35</v>
      </c>
      <c r="B41" s="96">
        <v>46</v>
      </c>
      <c r="C41" s="95" t="s">
        <v>15</v>
      </c>
      <c r="D41" s="96" t="s">
        <v>41</v>
      </c>
      <c r="E41" s="95" t="s">
        <v>74</v>
      </c>
      <c r="F41" s="42">
        <v>0.36317557870370371</v>
      </c>
      <c r="G41" s="42">
        <v>1.1717708333333333E-2</v>
      </c>
    </row>
    <row r="42" spans="1:7" x14ac:dyDescent="0.25">
      <c r="A42" s="96">
        <f t="shared" si="0"/>
        <v>36</v>
      </c>
      <c r="B42" s="96">
        <v>37</v>
      </c>
      <c r="C42" s="95" t="s">
        <v>167</v>
      </c>
      <c r="D42" s="96" t="s">
        <v>41</v>
      </c>
      <c r="E42" s="95" t="s">
        <v>417</v>
      </c>
      <c r="F42" s="42">
        <v>0.36213356481481479</v>
      </c>
      <c r="G42" s="42">
        <v>1.1848263888888889E-2</v>
      </c>
    </row>
    <row r="43" spans="1:7" x14ac:dyDescent="0.25">
      <c r="A43" s="96">
        <f t="shared" si="0"/>
        <v>37</v>
      </c>
      <c r="B43" s="96">
        <v>38</v>
      </c>
      <c r="C43" s="95" t="s">
        <v>167</v>
      </c>
      <c r="D43" s="96" t="s">
        <v>41</v>
      </c>
      <c r="E43" s="95" t="s">
        <v>180</v>
      </c>
      <c r="F43" s="42">
        <v>0.36226053240740735</v>
      </c>
      <c r="G43" s="42">
        <v>1.1860185185185184E-2</v>
      </c>
    </row>
    <row r="44" spans="1:7" x14ac:dyDescent="0.25">
      <c r="A44" s="96">
        <f t="shared" si="0"/>
        <v>38</v>
      </c>
      <c r="B44" s="96">
        <v>40</v>
      </c>
      <c r="C44" s="95" t="s">
        <v>49</v>
      </c>
      <c r="D44" s="96" t="s">
        <v>41</v>
      </c>
      <c r="E44" s="95" t="s">
        <v>464</v>
      </c>
      <c r="F44" s="42">
        <v>0.36253124999999997</v>
      </c>
      <c r="G44" s="42">
        <v>1.1994791666666666E-2</v>
      </c>
    </row>
    <row r="45" spans="1:7" x14ac:dyDescent="0.25">
      <c r="A45" s="96">
        <f t="shared" si="0"/>
        <v>39</v>
      </c>
      <c r="B45" s="96">
        <v>56</v>
      </c>
      <c r="C45" s="95" t="s">
        <v>66</v>
      </c>
      <c r="D45" s="96" t="s">
        <v>41</v>
      </c>
      <c r="E45" s="95" t="s">
        <v>288</v>
      </c>
      <c r="F45" s="42">
        <v>0.36431180555555559</v>
      </c>
      <c r="G45" s="42">
        <v>1.2129166666666668E-2</v>
      </c>
    </row>
    <row r="46" spans="1:7" x14ac:dyDescent="0.25">
      <c r="A46" s="96">
        <f t="shared" si="0"/>
        <v>40</v>
      </c>
      <c r="B46" s="96">
        <v>63</v>
      </c>
      <c r="C46" s="95" t="s">
        <v>465</v>
      </c>
      <c r="D46" s="96" t="s">
        <v>41</v>
      </c>
      <c r="E46" s="95" t="s">
        <v>466</v>
      </c>
      <c r="F46" s="42">
        <v>0.36518703703703709</v>
      </c>
      <c r="G46" s="42">
        <v>1.2182175925925924E-2</v>
      </c>
    </row>
    <row r="47" spans="1:7" x14ac:dyDescent="0.25">
      <c r="A47" s="96">
        <f t="shared" si="0"/>
        <v>41</v>
      </c>
      <c r="B47" s="96">
        <v>58</v>
      </c>
      <c r="C47" s="95" t="s">
        <v>15</v>
      </c>
      <c r="D47" s="96" t="s">
        <v>41</v>
      </c>
      <c r="E47" s="95" t="s">
        <v>153</v>
      </c>
      <c r="F47" s="42">
        <v>0.36463680555555555</v>
      </c>
      <c r="G47" s="42">
        <v>1.2267824074074075E-2</v>
      </c>
    </row>
    <row r="48" spans="1:7" x14ac:dyDescent="0.25">
      <c r="A48" s="96">
        <f t="shared" si="0"/>
        <v>42</v>
      </c>
      <c r="B48" s="96">
        <v>57</v>
      </c>
      <c r="C48" s="95" t="s">
        <v>49</v>
      </c>
      <c r="D48" s="96" t="s">
        <v>41</v>
      </c>
      <c r="E48" s="95" t="s">
        <v>287</v>
      </c>
      <c r="F48" s="42">
        <v>0.36452604166666669</v>
      </c>
      <c r="G48" s="42">
        <v>1.2475347222222223E-2</v>
      </c>
    </row>
    <row r="49" spans="1:13" x14ac:dyDescent="0.25">
      <c r="A49" s="96">
        <f t="shared" si="0"/>
        <v>43</v>
      </c>
      <c r="B49" s="96">
        <v>59</v>
      </c>
      <c r="C49" s="95" t="s">
        <v>118</v>
      </c>
      <c r="D49" s="96" t="s">
        <v>41</v>
      </c>
      <c r="E49" s="95" t="s">
        <v>141</v>
      </c>
      <c r="F49" s="42">
        <v>0.36474131944444443</v>
      </c>
      <c r="G49" s="42">
        <v>1.2525000000000001E-2</v>
      </c>
    </row>
    <row r="50" spans="1:13" x14ac:dyDescent="0.25">
      <c r="A50" s="96">
        <f t="shared" si="0"/>
        <v>44</v>
      </c>
      <c r="B50" s="96">
        <v>45</v>
      </c>
      <c r="C50" s="95" t="s">
        <v>468</v>
      </c>
      <c r="D50" s="96" t="s">
        <v>41</v>
      </c>
      <c r="E50" s="95" t="s">
        <v>469</v>
      </c>
      <c r="F50" s="42">
        <v>0.36311597222222219</v>
      </c>
      <c r="G50" s="42">
        <v>1.2847453703703703E-2</v>
      </c>
    </row>
    <row r="51" spans="1:13" x14ac:dyDescent="0.25">
      <c r="A51" s="96">
        <f t="shared" si="0"/>
        <v>45</v>
      </c>
      <c r="B51" s="96">
        <v>76</v>
      </c>
      <c r="C51" s="95" t="s">
        <v>49</v>
      </c>
      <c r="D51" s="96" t="s">
        <v>41</v>
      </c>
      <c r="E51" s="95" t="s">
        <v>260</v>
      </c>
      <c r="F51" s="42">
        <v>0.36679907407407408</v>
      </c>
      <c r="G51" s="42">
        <v>1.3305092592592592E-2</v>
      </c>
    </row>
    <row r="52" spans="1:13" x14ac:dyDescent="0.25">
      <c r="A52" s="96">
        <f t="shared" si="0"/>
        <v>46</v>
      </c>
      <c r="B52" s="96">
        <v>73</v>
      </c>
      <c r="C52" s="95" t="s">
        <v>15</v>
      </c>
      <c r="D52" s="96" t="s">
        <v>41</v>
      </c>
      <c r="E52" s="95" t="s">
        <v>400</v>
      </c>
      <c r="F52" s="42">
        <v>0.36659756944444449</v>
      </c>
      <c r="G52" s="42">
        <v>1.3437152777777779E-2</v>
      </c>
    </row>
    <row r="53" spans="1:13" x14ac:dyDescent="0.25">
      <c r="A53" s="96">
        <f t="shared" si="0"/>
        <v>47</v>
      </c>
      <c r="B53" s="96">
        <v>74</v>
      </c>
      <c r="C53" s="95" t="s">
        <v>66</v>
      </c>
      <c r="D53" s="96" t="s">
        <v>41</v>
      </c>
      <c r="E53" s="95" t="s">
        <v>210</v>
      </c>
      <c r="F53" s="42">
        <v>0.36608240740740738</v>
      </c>
      <c r="G53" s="42">
        <v>1.3755555555555556E-2</v>
      </c>
    </row>
    <row r="54" spans="1:13" x14ac:dyDescent="0.25">
      <c r="A54" s="96">
        <f t="shared" si="0"/>
        <v>48</v>
      </c>
      <c r="B54" s="96">
        <v>66</v>
      </c>
      <c r="C54" s="95" t="s">
        <v>15</v>
      </c>
      <c r="D54" s="96" t="s">
        <v>41</v>
      </c>
      <c r="E54" s="95" t="s">
        <v>207</v>
      </c>
      <c r="F54" s="42">
        <v>3.2019675925925924E-2</v>
      </c>
      <c r="G54" s="42">
        <v>1.6667824074074074E-2</v>
      </c>
    </row>
    <row r="55" spans="1:13" x14ac:dyDescent="0.25">
      <c r="A55" s="96">
        <f t="shared" si="0"/>
        <v>49</v>
      </c>
      <c r="B55" s="96">
        <v>18</v>
      </c>
      <c r="C55" s="95" t="s">
        <v>15</v>
      </c>
      <c r="D55" s="96" t="s">
        <v>41</v>
      </c>
      <c r="E55" s="95" t="s">
        <v>46</v>
      </c>
      <c r="F55" s="42">
        <v>0.35995185185185186</v>
      </c>
    </row>
    <row r="56" spans="1:13" x14ac:dyDescent="0.25">
      <c r="F56" s="42"/>
    </row>
    <row r="57" spans="1:13" x14ac:dyDescent="0.25">
      <c r="A57" s="96">
        <v>1</v>
      </c>
      <c r="B57" s="96">
        <v>78</v>
      </c>
      <c r="C57" s="95" t="s">
        <v>452</v>
      </c>
      <c r="D57" s="96" t="s">
        <v>266</v>
      </c>
      <c r="E57" s="95" t="s">
        <v>470</v>
      </c>
      <c r="F57" s="42">
        <v>0.36693749999999997</v>
      </c>
      <c r="G57" s="42">
        <v>1.3120370370370371E-2</v>
      </c>
    </row>
    <row r="58" spans="1:13" x14ac:dyDescent="0.25">
      <c r="A58" s="96">
        <f t="shared" si="0"/>
        <v>2</v>
      </c>
      <c r="B58" s="96">
        <v>80</v>
      </c>
      <c r="C58" s="95" t="s">
        <v>452</v>
      </c>
      <c r="D58" s="96" t="s">
        <v>266</v>
      </c>
      <c r="E58" s="95" t="s">
        <v>471</v>
      </c>
      <c r="F58" s="42">
        <v>0.36711469907407407</v>
      </c>
      <c r="G58" s="42">
        <v>1.348715277777778E-2</v>
      </c>
    </row>
    <row r="59" spans="1:13" x14ac:dyDescent="0.25">
      <c r="F59" s="42"/>
      <c r="G59" s="42"/>
    </row>
    <row r="60" spans="1:13" x14ac:dyDescent="0.25">
      <c r="A60" s="96">
        <v>1</v>
      </c>
      <c r="B60" s="96">
        <v>51</v>
      </c>
      <c r="C60" s="95" t="s">
        <v>121</v>
      </c>
      <c r="D60" s="96" t="s">
        <v>63</v>
      </c>
      <c r="E60" s="95" t="s">
        <v>122</v>
      </c>
      <c r="F60" s="42">
        <v>0.36374398148148152</v>
      </c>
      <c r="G60" s="42">
        <v>1.147048611111111E-2</v>
      </c>
    </row>
    <row r="61" spans="1:13" x14ac:dyDescent="0.25">
      <c r="A61" s="96">
        <f t="shared" si="0"/>
        <v>2</v>
      </c>
      <c r="B61" s="96">
        <v>50</v>
      </c>
      <c r="C61" s="95" t="s">
        <v>150</v>
      </c>
      <c r="D61" s="96" t="s">
        <v>63</v>
      </c>
      <c r="E61" s="95" t="s">
        <v>248</v>
      </c>
      <c r="F61" s="42">
        <v>0.36356261574074072</v>
      </c>
      <c r="G61" s="42">
        <v>1.1535185185185185E-2</v>
      </c>
    </row>
    <row r="62" spans="1:13" x14ac:dyDescent="0.25">
      <c r="A62" s="96">
        <f t="shared" si="0"/>
        <v>3</v>
      </c>
      <c r="B62" s="96">
        <v>52</v>
      </c>
      <c r="C62" s="95" t="s">
        <v>15</v>
      </c>
      <c r="D62" s="96" t="s">
        <v>63</v>
      </c>
      <c r="E62" s="95" t="s">
        <v>309</v>
      </c>
      <c r="F62" s="42">
        <v>0.36386608796296294</v>
      </c>
      <c r="G62" s="42">
        <v>1.1919907407407407E-2</v>
      </c>
      <c r="J62" s="3"/>
      <c r="K62" s="3"/>
      <c r="L62" s="3"/>
      <c r="M62" s="3"/>
    </row>
    <row r="63" spans="1:13" x14ac:dyDescent="0.25">
      <c r="A63" s="96">
        <f t="shared" si="0"/>
        <v>4</v>
      </c>
      <c r="B63" s="96">
        <v>61</v>
      </c>
      <c r="C63" s="95" t="s">
        <v>452</v>
      </c>
      <c r="D63" s="96" t="s">
        <v>63</v>
      </c>
      <c r="E63" s="95" t="s">
        <v>463</v>
      </c>
      <c r="F63" s="42">
        <v>0.36494502314814814</v>
      </c>
      <c r="G63" s="42">
        <v>1.1982754629629631E-2</v>
      </c>
      <c r="M63" s="3"/>
    </row>
    <row r="64" spans="1:13" x14ac:dyDescent="0.25">
      <c r="A64" s="96">
        <f t="shared" si="0"/>
        <v>5</v>
      </c>
      <c r="B64" s="96">
        <v>55</v>
      </c>
      <c r="C64" s="95" t="s">
        <v>92</v>
      </c>
      <c r="D64" s="96" t="s">
        <v>63</v>
      </c>
      <c r="E64" s="95" t="s">
        <v>239</v>
      </c>
      <c r="F64" s="42">
        <v>0.36424212962962965</v>
      </c>
      <c r="G64" s="42">
        <v>1.2018865740740741E-2</v>
      </c>
      <c r="M64" s="3"/>
    </row>
    <row r="65" spans="1:7" x14ac:dyDescent="0.25">
      <c r="A65" s="96">
        <f t="shared" si="0"/>
        <v>6</v>
      </c>
      <c r="B65" s="96">
        <v>60</v>
      </c>
      <c r="C65" s="95" t="s">
        <v>452</v>
      </c>
      <c r="D65" s="96" t="s">
        <v>63</v>
      </c>
      <c r="E65" s="95" t="s">
        <v>467</v>
      </c>
      <c r="F65" s="42">
        <v>0.36482997685185187</v>
      </c>
      <c r="G65" s="42">
        <v>1.2271875000000002E-2</v>
      </c>
    </row>
    <row r="66" spans="1:7" x14ac:dyDescent="0.25">
      <c r="A66" s="96">
        <f t="shared" si="0"/>
        <v>7</v>
      </c>
      <c r="B66" s="96">
        <v>54</v>
      </c>
      <c r="C66" s="95" t="s">
        <v>15</v>
      </c>
      <c r="D66" s="96" t="s">
        <v>63</v>
      </c>
      <c r="E66" s="95" t="s">
        <v>163</v>
      </c>
      <c r="F66" s="42">
        <v>0.36410115740740739</v>
      </c>
      <c r="G66" s="42">
        <v>1.2509953703703704E-2</v>
      </c>
    </row>
    <row r="67" spans="1:7" x14ac:dyDescent="0.25">
      <c r="A67" s="96">
        <f t="shared" si="0"/>
        <v>8</v>
      </c>
      <c r="B67" s="96">
        <v>62</v>
      </c>
      <c r="C67" s="95" t="s">
        <v>150</v>
      </c>
      <c r="D67" s="96" t="s">
        <v>63</v>
      </c>
      <c r="E67" s="95" t="s">
        <v>159</v>
      </c>
      <c r="F67" s="42">
        <v>0.36509120370370374</v>
      </c>
      <c r="G67" s="42">
        <v>1.2536111111111111E-2</v>
      </c>
    </row>
    <row r="68" spans="1:7" x14ac:dyDescent="0.25">
      <c r="A68" s="96">
        <f t="shared" si="0"/>
        <v>9</v>
      </c>
      <c r="B68" s="96">
        <v>69</v>
      </c>
      <c r="C68" s="95" t="s">
        <v>66</v>
      </c>
      <c r="D68" s="96" t="s">
        <v>63</v>
      </c>
      <c r="E68" s="95" t="s">
        <v>69</v>
      </c>
      <c r="F68" s="42">
        <v>0.36595289351851851</v>
      </c>
      <c r="G68" s="42">
        <v>1.2646643518518519E-2</v>
      </c>
    </row>
    <row r="69" spans="1:7" x14ac:dyDescent="0.25">
      <c r="A69" s="96">
        <f t="shared" si="0"/>
        <v>10</v>
      </c>
      <c r="B69" s="96">
        <v>67</v>
      </c>
      <c r="C69" s="95" t="s">
        <v>66</v>
      </c>
      <c r="D69" s="96" t="s">
        <v>63</v>
      </c>
      <c r="E69" s="95" t="s">
        <v>206</v>
      </c>
      <c r="F69" s="42">
        <v>0.36551354166666666</v>
      </c>
      <c r="G69" s="42">
        <v>1.2831365740740739E-2</v>
      </c>
    </row>
    <row r="70" spans="1:7" x14ac:dyDescent="0.25">
      <c r="A70" s="96">
        <f t="shared" si="0"/>
        <v>11</v>
      </c>
      <c r="B70" s="96">
        <v>75</v>
      </c>
      <c r="C70" s="95" t="s">
        <v>15</v>
      </c>
      <c r="D70" s="96" t="s">
        <v>63</v>
      </c>
      <c r="E70" s="95" t="s">
        <v>391</v>
      </c>
      <c r="F70" s="42">
        <v>0.36648726851851854</v>
      </c>
      <c r="G70" s="42">
        <v>1.3871527777777779E-2</v>
      </c>
    </row>
    <row r="71" spans="1:7" x14ac:dyDescent="0.25">
      <c r="A71" s="96">
        <f t="shared" si="0"/>
        <v>12</v>
      </c>
      <c r="B71" s="96">
        <v>77</v>
      </c>
      <c r="C71" s="95" t="s">
        <v>66</v>
      </c>
      <c r="D71" s="96" t="s">
        <v>63</v>
      </c>
      <c r="E71" s="95" t="s">
        <v>107</v>
      </c>
      <c r="F71" s="42">
        <v>0.36685324074074077</v>
      </c>
      <c r="G71" s="42">
        <v>1.3933796296296297E-2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A85976-1A90-49FE-A5AD-4259D35BDC90}">
  <dimension ref="A1:L145"/>
  <sheetViews>
    <sheetView workbookViewId="0">
      <selection activeCell="O39" sqref="O39"/>
    </sheetView>
  </sheetViews>
  <sheetFormatPr defaultColWidth="11.5703125" defaultRowHeight="15" x14ac:dyDescent="0.25"/>
  <cols>
    <col min="1" max="1" width="11.5703125" style="95"/>
    <col min="2" max="2" width="22" style="95" customWidth="1"/>
    <col min="3" max="3" width="9.140625" style="96" customWidth="1"/>
    <col min="4" max="4" width="6.42578125" style="96" customWidth="1"/>
    <col min="5" max="5" width="11.5703125" style="96"/>
    <col min="6" max="6" width="7.85546875" style="179" customWidth="1"/>
    <col min="7" max="7" width="7.140625" style="96" customWidth="1"/>
    <col min="8" max="8" width="9.42578125" style="13" customWidth="1"/>
    <col min="9" max="9" width="7.7109375" style="180" customWidth="1"/>
    <col min="10" max="10" width="8.7109375" style="117" customWidth="1"/>
    <col min="11" max="257" width="11.5703125" style="95"/>
    <col min="258" max="258" width="22" style="95" customWidth="1"/>
    <col min="259" max="259" width="9.140625" style="95" customWidth="1"/>
    <col min="260" max="260" width="6.42578125" style="95" customWidth="1"/>
    <col min="261" max="261" width="11.5703125" style="95"/>
    <col min="262" max="262" width="7.85546875" style="95" customWidth="1"/>
    <col min="263" max="263" width="7.140625" style="95" customWidth="1"/>
    <col min="264" max="264" width="9.42578125" style="95" customWidth="1"/>
    <col min="265" max="265" width="7.7109375" style="95" customWidth="1"/>
    <col min="266" max="266" width="8.7109375" style="95" customWidth="1"/>
    <col min="267" max="513" width="11.5703125" style="95"/>
    <col min="514" max="514" width="22" style="95" customWidth="1"/>
    <col min="515" max="515" width="9.140625" style="95" customWidth="1"/>
    <col min="516" max="516" width="6.42578125" style="95" customWidth="1"/>
    <col min="517" max="517" width="11.5703125" style="95"/>
    <col min="518" max="518" width="7.85546875" style="95" customWidth="1"/>
    <col min="519" max="519" width="7.140625" style="95" customWidth="1"/>
    <col min="520" max="520" width="9.42578125" style="95" customWidth="1"/>
    <col min="521" max="521" width="7.7109375" style="95" customWidth="1"/>
    <col min="522" max="522" width="8.7109375" style="95" customWidth="1"/>
    <col min="523" max="769" width="11.5703125" style="95"/>
    <col min="770" max="770" width="22" style="95" customWidth="1"/>
    <col min="771" max="771" width="9.140625" style="95" customWidth="1"/>
    <col min="772" max="772" width="6.42578125" style="95" customWidth="1"/>
    <col min="773" max="773" width="11.5703125" style="95"/>
    <col min="774" max="774" width="7.85546875" style="95" customWidth="1"/>
    <col min="775" max="775" width="7.140625" style="95" customWidth="1"/>
    <col min="776" max="776" width="9.42578125" style="95" customWidth="1"/>
    <col min="777" max="777" width="7.7109375" style="95" customWidth="1"/>
    <col min="778" max="778" width="8.7109375" style="95" customWidth="1"/>
    <col min="779" max="1025" width="11.5703125" style="95"/>
    <col min="1026" max="1026" width="22" style="95" customWidth="1"/>
    <col min="1027" max="1027" width="9.140625" style="95" customWidth="1"/>
    <col min="1028" max="1028" width="6.42578125" style="95" customWidth="1"/>
    <col min="1029" max="1029" width="11.5703125" style="95"/>
    <col min="1030" max="1030" width="7.85546875" style="95" customWidth="1"/>
    <col min="1031" max="1031" width="7.140625" style="95" customWidth="1"/>
    <col min="1032" max="1032" width="9.42578125" style="95" customWidth="1"/>
    <col min="1033" max="1033" width="7.7109375" style="95" customWidth="1"/>
    <col min="1034" max="1034" width="8.7109375" style="95" customWidth="1"/>
    <col min="1035" max="1281" width="11.5703125" style="95"/>
    <col min="1282" max="1282" width="22" style="95" customWidth="1"/>
    <col min="1283" max="1283" width="9.140625" style="95" customWidth="1"/>
    <col min="1284" max="1284" width="6.42578125" style="95" customWidth="1"/>
    <col min="1285" max="1285" width="11.5703125" style="95"/>
    <col min="1286" max="1286" width="7.85546875" style="95" customWidth="1"/>
    <col min="1287" max="1287" width="7.140625" style="95" customWidth="1"/>
    <col min="1288" max="1288" width="9.42578125" style="95" customWidth="1"/>
    <col min="1289" max="1289" width="7.7109375" style="95" customWidth="1"/>
    <col min="1290" max="1290" width="8.7109375" style="95" customWidth="1"/>
    <col min="1291" max="1537" width="11.5703125" style="95"/>
    <col min="1538" max="1538" width="22" style="95" customWidth="1"/>
    <col min="1539" max="1539" width="9.140625" style="95" customWidth="1"/>
    <col min="1540" max="1540" width="6.42578125" style="95" customWidth="1"/>
    <col min="1541" max="1541" width="11.5703125" style="95"/>
    <col min="1542" max="1542" width="7.85546875" style="95" customWidth="1"/>
    <col min="1543" max="1543" width="7.140625" style="95" customWidth="1"/>
    <col min="1544" max="1544" width="9.42578125" style="95" customWidth="1"/>
    <col min="1545" max="1545" width="7.7109375" style="95" customWidth="1"/>
    <col min="1546" max="1546" width="8.7109375" style="95" customWidth="1"/>
    <col min="1547" max="1793" width="11.5703125" style="95"/>
    <col min="1794" max="1794" width="22" style="95" customWidth="1"/>
    <col min="1795" max="1795" width="9.140625" style="95" customWidth="1"/>
    <col min="1796" max="1796" width="6.42578125" style="95" customWidth="1"/>
    <col min="1797" max="1797" width="11.5703125" style="95"/>
    <col min="1798" max="1798" width="7.85546875" style="95" customWidth="1"/>
    <col min="1799" max="1799" width="7.140625" style="95" customWidth="1"/>
    <col min="1800" max="1800" width="9.42578125" style="95" customWidth="1"/>
    <col min="1801" max="1801" width="7.7109375" style="95" customWidth="1"/>
    <col min="1802" max="1802" width="8.7109375" style="95" customWidth="1"/>
    <col min="1803" max="2049" width="11.5703125" style="95"/>
    <col min="2050" max="2050" width="22" style="95" customWidth="1"/>
    <col min="2051" max="2051" width="9.140625" style="95" customWidth="1"/>
    <col min="2052" max="2052" width="6.42578125" style="95" customWidth="1"/>
    <col min="2053" max="2053" width="11.5703125" style="95"/>
    <col min="2054" max="2054" width="7.85546875" style="95" customWidth="1"/>
    <col min="2055" max="2055" width="7.140625" style="95" customWidth="1"/>
    <col min="2056" max="2056" width="9.42578125" style="95" customWidth="1"/>
    <col min="2057" max="2057" width="7.7109375" style="95" customWidth="1"/>
    <col min="2058" max="2058" width="8.7109375" style="95" customWidth="1"/>
    <col min="2059" max="2305" width="11.5703125" style="95"/>
    <col min="2306" max="2306" width="22" style="95" customWidth="1"/>
    <col min="2307" max="2307" width="9.140625" style="95" customWidth="1"/>
    <col min="2308" max="2308" width="6.42578125" style="95" customWidth="1"/>
    <col min="2309" max="2309" width="11.5703125" style="95"/>
    <col min="2310" max="2310" width="7.85546875" style="95" customWidth="1"/>
    <col min="2311" max="2311" width="7.140625" style="95" customWidth="1"/>
    <col min="2312" max="2312" width="9.42578125" style="95" customWidth="1"/>
    <col min="2313" max="2313" width="7.7109375" style="95" customWidth="1"/>
    <col min="2314" max="2314" width="8.7109375" style="95" customWidth="1"/>
    <col min="2315" max="2561" width="11.5703125" style="95"/>
    <col min="2562" max="2562" width="22" style="95" customWidth="1"/>
    <col min="2563" max="2563" width="9.140625" style="95" customWidth="1"/>
    <col min="2564" max="2564" width="6.42578125" style="95" customWidth="1"/>
    <col min="2565" max="2565" width="11.5703125" style="95"/>
    <col min="2566" max="2566" width="7.85546875" style="95" customWidth="1"/>
    <col min="2567" max="2567" width="7.140625" style="95" customWidth="1"/>
    <col min="2568" max="2568" width="9.42578125" style="95" customWidth="1"/>
    <col min="2569" max="2569" width="7.7109375" style="95" customWidth="1"/>
    <col min="2570" max="2570" width="8.7109375" style="95" customWidth="1"/>
    <col min="2571" max="2817" width="11.5703125" style="95"/>
    <col min="2818" max="2818" width="22" style="95" customWidth="1"/>
    <col min="2819" max="2819" width="9.140625" style="95" customWidth="1"/>
    <col min="2820" max="2820" width="6.42578125" style="95" customWidth="1"/>
    <col min="2821" max="2821" width="11.5703125" style="95"/>
    <col min="2822" max="2822" width="7.85546875" style="95" customWidth="1"/>
    <col min="2823" max="2823" width="7.140625" style="95" customWidth="1"/>
    <col min="2824" max="2824" width="9.42578125" style="95" customWidth="1"/>
    <col min="2825" max="2825" width="7.7109375" style="95" customWidth="1"/>
    <col min="2826" max="2826" width="8.7109375" style="95" customWidth="1"/>
    <col min="2827" max="3073" width="11.5703125" style="95"/>
    <col min="3074" max="3074" width="22" style="95" customWidth="1"/>
    <col min="3075" max="3075" width="9.140625" style="95" customWidth="1"/>
    <col min="3076" max="3076" width="6.42578125" style="95" customWidth="1"/>
    <col min="3077" max="3077" width="11.5703125" style="95"/>
    <col min="3078" max="3078" width="7.85546875" style="95" customWidth="1"/>
    <col min="3079" max="3079" width="7.140625" style="95" customWidth="1"/>
    <col min="3080" max="3080" width="9.42578125" style="95" customWidth="1"/>
    <col min="3081" max="3081" width="7.7109375" style="95" customWidth="1"/>
    <col min="3082" max="3082" width="8.7109375" style="95" customWidth="1"/>
    <col min="3083" max="3329" width="11.5703125" style="95"/>
    <col min="3330" max="3330" width="22" style="95" customWidth="1"/>
    <col min="3331" max="3331" width="9.140625" style="95" customWidth="1"/>
    <col min="3332" max="3332" width="6.42578125" style="95" customWidth="1"/>
    <col min="3333" max="3333" width="11.5703125" style="95"/>
    <col min="3334" max="3334" width="7.85546875" style="95" customWidth="1"/>
    <col min="3335" max="3335" width="7.140625" style="95" customWidth="1"/>
    <col min="3336" max="3336" width="9.42578125" style="95" customWidth="1"/>
    <col min="3337" max="3337" width="7.7109375" style="95" customWidth="1"/>
    <col min="3338" max="3338" width="8.7109375" style="95" customWidth="1"/>
    <col min="3339" max="3585" width="11.5703125" style="95"/>
    <col min="3586" max="3586" width="22" style="95" customWidth="1"/>
    <col min="3587" max="3587" width="9.140625" style="95" customWidth="1"/>
    <col min="3588" max="3588" width="6.42578125" style="95" customWidth="1"/>
    <col min="3589" max="3589" width="11.5703125" style="95"/>
    <col min="3590" max="3590" width="7.85546875" style="95" customWidth="1"/>
    <col min="3591" max="3591" width="7.140625" style="95" customWidth="1"/>
    <col min="3592" max="3592" width="9.42578125" style="95" customWidth="1"/>
    <col min="3593" max="3593" width="7.7109375" style="95" customWidth="1"/>
    <col min="3594" max="3594" width="8.7109375" style="95" customWidth="1"/>
    <col min="3595" max="3841" width="11.5703125" style="95"/>
    <col min="3842" max="3842" width="22" style="95" customWidth="1"/>
    <col min="3843" max="3843" width="9.140625" style="95" customWidth="1"/>
    <col min="3844" max="3844" width="6.42578125" style="95" customWidth="1"/>
    <col min="3845" max="3845" width="11.5703125" style="95"/>
    <col min="3846" max="3846" width="7.85546875" style="95" customWidth="1"/>
    <col min="3847" max="3847" width="7.140625" style="95" customWidth="1"/>
    <col min="3848" max="3848" width="9.42578125" style="95" customWidth="1"/>
    <col min="3849" max="3849" width="7.7109375" style="95" customWidth="1"/>
    <col min="3850" max="3850" width="8.7109375" style="95" customWidth="1"/>
    <col min="3851" max="4097" width="11.5703125" style="95"/>
    <col min="4098" max="4098" width="22" style="95" customWidth="1"/>
    <col min="4099" max="4099" width="9.140625" style="95" customWidth="1"/>
    <col min="4100" max="4100" width="6.42578125" style="95" customWidth="1"/>
    <col min="4101" max="4101" width="11.5703125" style="95"/>
    <col min="4102" max="4102" width="7.85546875" style="95" customWidth="1"/>
    <col min="4103" max="4103" width="7.140625" style="95" customWidth="1"/>
    <col min="4104" max="4104" width="9.42578125" style="95" customWidth="1"/>
    <col min="4105" max="4105" width="7.7109375" style="95" customWidth="1"/>
    <col min="4106" max="4106" width="8.7109375" style="95" customWidth="1"/>
    <col min="4107" max="4353" width="11.5703125" style="95"/>
    <col min="4354" max="4354" width="22" style="95" customWidth="1"/>
    <col min="4355" max="4355" width="9.140625" style="95" customWidth="1"/>
    <col min="4356" max="4356" width="6.42578125" style="95" customWidth="1"/>
    <col min="4357" max="4357" width="11.5703125" style="95"/>
    <col min="4358" max="4358" width="7.85546875" style="95" customWidth="1"/>
    <col min="4359" max="4359" width="7.140625" style="95" customWidth="1"/>
    <col min="4360" max="4360" width="9.42578125" style="95" customWidth="1"/>
    <col min="4361" max="4361" width="7.7109375" style="95" customWidth="1"/>
    <col min="4362" max="4362" width="8.7109375" style="95" customWidth="1"/>
    <col min="4363" max="4609" width="11.5703125" style="95"/>
    <col min="4610" max="4610" width="22" style="95" customWidth="1"/>
    <col min="4611" max="4611" width="9.140625" style="95" customWidth="1"/>
    <col min="4612" max="4612" width="6.42578125" style="95" customWidth="1"/>
    <col min="4613" max="4613" width="11.5703125" style="95"/>
    <col min="4614" max="4614" width="7.85546875" style="95" customWidth="1"/>
    <col min="4615" max="4615" width="7.140625" style="95" customWidth="1"/>
    <col min="4616" max="4616" width="9.42578125" style="95" customWidth="1"/>
    <col min="4617" max="4617" width="7.7109375" style="95" customWidth="1"/>
    <col min="4618" max="4618" width="8.7109375" style="95" customWidth="1"/>
    <col min="4619" max="4865" width="11.5703125" style="95"/>
    <col min="4866" max="4866" width="22" style="95" customWidth="1"/>
    <col min="4867" max="4867" width="9.140625" style="95" customWidth="1"/>
    <col min="4868" max="4868" width="6.42578125" style="95" customWidth="1"/>
    <col min="4869" max="4869" width="11.5703125" style="95"/>
    <col min="4870" max="4870" width="7.85546875" style="95" customWidth="1"/>
    <col min="4871" max="4871" width="7.140625" style="95" customWidth="1"/>
    <col min="4872" max="4872" width="9.42578125" style="95" customWidth="1"/>
    <col min="4873" max="4873" width="7.7109375" style="95" customWidth="1"/>
    <col min="4874" max="4874" width="8.7109375" style="95" customWidth="1"/>
    <col min="4875" max="5121" width="11.5703125" style="95"/>
    <col min="5122" max="5122" width="22" style="95" customWidth="1"/>
    <col min="5123" max="5123" width="9.140625" style="95" customWidth="1"/>
    <col min="5124" max="5124" width="6.42578125" style="95" customWidth="1"/>
    <col min="5125" max="5125" width="11.5703125" style="95"/>
    <col min="5126" max="5126" width="7.85546875" style="95" customWidth="1"/>
    <col min="5127" max="5127" width="7.140625" style="95" customWidth="1"/>
    <col min="5128" max="5128" width="9.42578125" style="95" customWidth="1"/>
    <col min="5129" max="5129" width="7.7109375" style="95" customWidth="1"/>
    <col min="5130" max="5130" width="8.7109375" style="95" customWidth="1"/>
    <col min="5131" max="5377" width="11.5703125" style="95"/>
    <col min="5378" max="5378" width="22" style="95" customWidth="1"/>
    <col min="5379" max="5379" width="9.140625" style="95" customWidth="1"/>
    <col min="5380" max="5380" width="6.42578125" style="95" customWidth="1"/>
    <col min="5381" max="5381" width="11.5703125" style="95"/>
    <col min="5382" max="5382" width="7.85546875" style="95" customWidth="1"/>
    <col min="5383" max="5383" width="7.140625" style="95" customWidth="1"/>
    <col min="5384" max="5384" width="9.42578125" style="95" customWidth="1"/>
    <col min="5385" max="5385" width="7.7109375" style="95" customWidth="1"/>
    <col min="5386" max="5386" width="8.7109375" style="95" customWidth="1"/>
    <col min="5387" max="5633" width="11.5703125" style="95"/>
    <col min="5634" max="5634" width="22" style="95" customWidth="1"/>
    <col min="5635" max="5635" width="9.140625" style="95" customWidth="1"/>
    <col min="5636" max="5636" width="6.42578125" style="95" customWidth="1"/>
    <col min="5637" max="5637" width="11.5703125" style="95"/>
    <col min="5638" max="5638" width="7.85546875" style="95" customWidth="1"/>
    <col min="5639" max="5639" width="7.140625" style="95" customWidth="1"/>
    <col min="5640" max="5640" width="9.42578125" style="95" customWidth="1"/>
    <col min="5641" max="5641" width="7.7109375" style="95" customWidth="1"/>
    <col min="5642" max="5642" width="8.7109375" style="95" customWidth="1"/>
    <col min="5643" max="5889" width="11.5703125" style="95"/>
    <col min="5890" max="5890" width="22" style="95" customWidth="1"/>
    <col min="5891" max="5891" width="9.140625" style="95" customWidth="1"/>
    <col min="5892" max="5892" width="6.42578125" style="95" customWidth="1"/>
    <col min="5893" max="5893" width="11.5703125" style="95"/>
    <col min="5894" max="5894" width="7.85546875" style="95" customWidth="1"/>
    <col min="5895" max="5895" width="7.140625" style="95" customWidth="1"/>
    <col min="5896" max="5896" width="9.42578125" style="95" customWidth="1"/>
    <col min="5897" max="5897" width="7.7109375" style="95" customWidth="1"/>
    <col min="5898" max="5898" width="8.7109375" style="95" customWidth="1"/>
    <col min="5899" max="6145" width="11.5703125" style="95"/>
    <col min="6146" max="6146" width="22" style="95" customWidth="1"/>
    <col min="6147" max="6147" width="9.140625" style="95" customWidth="1"/>
    <col min="6148" max="6148" width="6.42578125" style="95" customWidth="1"/>
    <col min="6149" max="6149" width="11.5703125" style="95"/>
    <col min="6150" max="6150" width="7.85546875" style="95" customWidth="1"/>
    <col min="6151" max="6151" width="7.140625" style="95" customWidth="1"/>
    <col min="6152" max="6152" width="9.42578125" style="95" customWidth="1"/>
    <col min="6153" max="6153" width="7.7109375" style="95" customWidth="1"/>
    <col min="6154" max="6154" width="8.7109375" style="95" customWidth="1"/>
    <col min="6155" max="6401" width="11.5703125" style="95"/>
    <col min="6402" max="6402" width="22" style="95" customWidth="1"/>
    <col min="6403" max="6403" width="9.140625" style="95" customWidth="1"/>
    <col min="6404" max="6404" width="6.42578125" style="95" customWidth="1"/>
    <col min="6405" max="6405" width="11.5703125" style="95"/>
    <col min="6406" max="6406" width="7.85546875" style="95" customWidth="1"/>
    <col min="6407" max="6407" width="7.140625" style="95" customWidth="1"/>
    <col min="6408" max="6408" width="9.42578125" style="95" customWidth="1"/>
    <col min="6409" max="6409" width="7.7109375" style="95" customWidth="1"/>
    <col min="6410" max="6410" width="8.7109375" style="95" customWidth="1"/>
    <col min="6411" max="6657" width="11.5703125" style="95"/>
    <col min="6658" max="6658" width="22" style="95" customWidth="1"/>
    <col min="6659" max="6659" width="9.140625" style="95" customWidth="1"/>
    <col min="6660" max="6660" width="6.42578125" style="95" customWidth="1"/>
    <col min="6661" max="6661" width="11.5703125" style="95"/>
    <col min="6662" max="6662" width="7.85546875" style="95" customWidth="1"/>
    <col min="6663" max="6663" width="7.140625" style="95" customWidth="1"/>
    <col min="6664" max="6664" width="9.42578125" style="95" customWidth="1"/>
    <col min="6665" max="6665" width="7.7109375" style="95" customWidth="1"/>
    <col min="6666" max="6666" width="8.7109375" style="95" customWidth="1"/>
    <col min="6667" max="6913" width="11.5703125" style="95"/>
    <col min="6914" max="6914" width="22" style="95" customWidth="1"/>
    <col min="6915" max="6915" width="9.140625" style="95" customWidth="1"/>
    <col min="6916" max="6916" width="6.42578125" style="95" customWidth="1"/>
    <col min="6917" max="6917" width="11.5703125" style="95"/>
    <col min="6918" max="6918" width="7.85546875" style="95" customWidth="1"/>
    <col min="6919" max="6919" width="7.140625" style="95" customWidth="1"/>
    <col min="6920" max="6920" width="9.42578125" style="95" customWidth="1"/>
    <col min="6921" max="6921" width="7.7109375" style="95" customWidth="1"/>
    <col min="6922" max="6922" width="8.7109375" style="95" customWidth="1"/>
    <col min="6923" max="7169" width="11.5703125" style="95"/>
    <col min="7170" max="7170" width="22" style="95" customWidth="1"/>
    <col min="7171" max="7171" width="9.140625" style="95" customWidth="1"/>
    <col min="7172" max="7172" width="6.42578125" style="95" customWidth="1"/>
    <col min="7173" max="7173" width="11.5703125" style="95"/>
    <col min="7174" max="7174" width="7.85546875" style="95" customWidth="1"/>
    <col min="7175" max="7175" width="7.140625" style="95" customWidth="1"/>
    <col min="7176" max="7176" width="9.42578125" style="95" customWidth="1"/>
    <col min="7177" max="7177" width="7.7109375" style="95" customWidth="1"/>
    <col min="7178" max="7178" width="8.7109375" style="95" customWidth="1"/>
    <col min="7179" max="7425" width="11.5703125" style="95"/>
    <col min="7426" max="7426" width="22" style="95" customWidth="1"/>
    <col min="7427" max="7427" width="9.140625" style="95" customWidth="1"/>
    <col min="7428" max="7428" width="6.42578125" style="95" customWidth="1"/>
    <col min="7429" max="7429" width="11.5703125" style="95"/>
    <col min="7430" max="7430" width="7.85546875" style="95" customWidth="1"/>
    <col min="7431" max="7431" width="7.140625" style="95" customWidth="1"/>
    <col min="7432" max="7432" width="9.42578125" style="95" customWidth="1"/>
    <col min="7433" max="7433" width="7.7109375" style="95" customWidth="1"/>
    <col min="7434" max="7434" width="8.7109375" style="95" customWidth="1"/>
    <col min="7435" max="7681" width="11.5703125" style="95"/>
    <col min="7682" max="7682" width="22" style="95" customWidth="1"/>
    <col min="7683" max="7683" width="9.140625" style="95" customWidth="1"/>
    <col min="7684" max="7684" width="6.42578125" style="95" customWidth="1"/>
    <col min="7685" max="7685" width="11.5703125" style="95"/>
    <col min="7686" max="7686" width="7.85546875" style="95" customWidth="1"/>
    <col min="7687" max="7687" width="7.140625" style="95" customWidth="1"/>
    <col min="7688" max="7688" width="9.42578125" style="95" customWidth="1"/>
    <col min="7689" max="7689" width="7.7109375" style="95" customWidth="1"/>
    <col min="7690" max="7690" width="8.7109375" style="95" customWidth="1"/>
    <col min="7691" max="7937" width="11.5703125" style="95"/>
    <col min="7938" max="7938" width="22" style="95" customWidth="1"/>
    <col min="7939" max="7939" width="9.140625" style="95" customWidth="1"/>
    <col min="7940" max="7940" width="6.42578125" style="95" customWidth="1"/>
    <col min="7941" max="7941" width="11.5703125" style="95"/>
    <col min="7942" max="7942" width="7.85546875" style="95" customWidth="1"/>
    <col min="7943" max="7943" width="7.140625" style="95" customWidth="1"/>
    <col min="7944" max="7944" width="9.42578125" style="95" customWidth="1"/>
    <col min="7945" max="7945" width="7.7109375" style="95" customWidth="1"/>
    <col min="7946" max="7946" width="8.7109375" style="95" customWidth="1"/>
    <col min="7947" max="8193" width="11.5703125" style="95"/>
    <col min="8194" max="8194" width="22" style="95" customWidth="1"/>
    <col min="8195" max="8195" width="9.140625" style="95" customWidth="1"/>
    <col min="8196" max="8196" width="6.42578125" style="95" customWidth="1"/>
    <col min="8197" max="8197" width="11.5703125" style="95"/>
    <col min="8198" max="8198" width="7.85546875" style="95" customWidth="1"/>
    <col min="8199" max="8199" width="7.140625" style="95" customWidth="1"/>
    <col min="8200" max="8200" width="9.42578125" style="95" customWidth="1"/>
    <col min="8201" max="8201" width="7.7109375" style="95" customWidth="1"/>
    <col min="8202" max="8202" width="8.7109375" style="95" customWidth="1"/>
    <col min="8203" max="8449" width="11.5703125" style="95"/>
    <col min="8450" max="8450" width="22" style="95" customWidth="1"/>
    <col min="8451" max="8451" width="9.140625" style="95" customWidth="1"/>
    <col min="8452" max="8452" width="6.42578125" style="95" customWidth="1"/>
    <col min="8453" max="8453" width="11.5703125" style="95"/>
    <col min="8454" max="8454" width="7.85546875" style="95" customWidth="1"/>
    <col min="8455" max="8455" width="7.140625" style="95" customWidth="1"/>
    <col min="8456" max="8456" width="9.42578125" style="95" customWidth="1"/>
    <col min="8457" max="8457" width="7.7109375" style="95" customWidth="1"/>
    <col min="8458" max="8458" width="8.7109375" style="95" customWidth="1"/>
    <col min="8459" max="8705" width="11.5703125" style="95"/>
    <col min="8706" max="8706" width="22" style="95" customWidth="1"/>
    <col min="8707" max="8707" width="9.140625" style="95" customWidth="1"/>
    <col min="8708" max="8708" width="6.42578125" style="95" customWidth="1"/>
    <col min="8709" max="8709" width="11.5703125" style="95"/>
    <col min="8710" max="8710" width="7.85546875" style="95" customWidth="1"/>
    <col min="8711" max="8711" width="7.140625" style="95" customWidth="1"/>
    <col min="8712" max="8712" width="9.42578125" style="95" customWidth="1"/>
    <col min="8713" max="8713" width="7.7109375" style="95" customWidth="1"/>
    <col min="8714" max="8714" width="8.7109375" style="95" customWidth="1"/>
    <col min="8715" max="8961" width="11.5703125" style="95"/>
    <col min="8962" max="8962" width="22" style="95" customWidth="1"/>
    <col min="8963" max="8963" width="9.140625" style="95" customWidth="1"/>
    <col min="8964" max="8964" width="6.42578125" style="95" customWidth="1"/>
    <col min="8965" max="8965" width="11.5703125" style="95"/>
    <col min="8966" max="8966" width="7.85546875" style="95" customWidth="1"/>
    <col min="8967" max="8967" width="7.140625" style="95" customWidth="1"/>
    <col min="8968" max="8968" width="9.42578125" style="95" customWidth="1"/>
    <col min="8969" max="8969" width="7.7109375" style="95" customWidth="1"/>
    <col min="8970" max="8970" width="8.7109375" style="95" customWidth="1"/>
    <col min="8971" max="9217" width="11.5703125" style="95"/>
    <col min="9218" max="9218" width="22" style="95" customWidth="1"/>
    <col min="9219" max="9219" width="9.140625" style="95" customWidth="1"/>
    <col min="9220" max="9220" width="6.42578125" style="95" customWidth="1"/>
    <col min="9221" max="9221" width="11.5703125" style="95"/>
    <col min="9222" max="9222" width="7.85546875" style="95" customWidth="1"/>
    <col min="9223" max="9223" width="7.140625" style="95" customWidth="1"/>
    <col min="9224" max="9224" width="9.42578125" style="95" customWidth="1"/>
    <col min="9225" max="9225" width="7.7109375" style="95" customWidth="1"/>
    <col min="9226" max="9226" width="8.7109375" style="95" customWidth="1"/>
    <col min="9227" max="9473" width="11.5703125" style="95"/>
    <col min="9474" max="9474" width="22" style="95" customWidth="1"/>
    <col min="9475" max="9475" width="9.140625" style="95" customWidth="1"/>
    <col min="9476" max="9476" width="6.42578125" style="95" customWidth="1"/>
    <col min="9477" max="9477" width="11.5703125" style="95"/>
    <col min="9478" max="9478" width="7.85546875" style="95" customWidth="1"/>
    <col min="9479" max="9479" width="7.140625" style="95" customWidth="1"/>
    <col min="9480" max="9480" width="9.42578125" style="95" customWidth="1"/>
    <col min="9481" max="9481" width="7.7109375" style="95" customWidth="1"/>
    <col min="9482" max="9482" width="8.7109375" style="95" customWidth="1"/>
    <col min="9483" max="9729" width="11.5703125" style="95"/>
    <col min="9730" max="9730" width="22" style="95" customWidth="1"/>
    <col min="9731" max="9731" width="9.140625" style="95" customWidth="1"/>
    <col min="9732" max="9732" width="6.42578125" style="95" customWidth="1"/>
    <col min="9733" max="9733" width="11.5703125" style="95"/>
    <col min="9734" max="9734" width="7.85546875" style="95" customWidth="1"/>
    <col min="9735" max="9735" width="7.140625" style="95" customWidth="1"/>
    <col min="9736" max="9736" width="9.42578125" style="95" customWidth="1"/>
    <col min="9737" max="9737" width="7.7109375" style="95" customWidth="1"/>
    <col min="9738" max="9738" width="8.7109375" style="95" customWidth="1"/>
    <col min="9739" max="9985" width="11.5703125" style="95"/>
    <col min="9986" max="9986" width="22" style="95" customWidth="1"/>
    <col min="9987" max="9987" width="9.140625" style="95" customWidth="1"/>
    <col min="9988" max="9988" width="6.42578125" style="95" customWidth="1"/>
    <col min="9989" max="9989" width="11.5703125" style="95"/>
    <col min="9990" max="9990" width="7.85546875" style="95" customWidth="1"/>
    <col min="9991" max="9991" width="7.140625" style="95" customWidth="1"/>
    <col min="9992" max="9992" width="9.42578125" style="95" customWidth="1"/>
    <col min="9993" max="9993" width="7.7109375" style="95" customWidth="1"/>
    <col min="9994" max="9994" width="8.7109375" style="95" customWidth="1"/>
    <col min="9995" max="10241" width="11.5703125" style="95"/>
    <col min="10242" max="10242" width="22" style="95" customWidth="1"/>
    <col min="10243" max="10243" width="9.140625" style="95" customWidth="1"/>
    <col min="10244" max="10244" width="6.42578125" style="95" customWidth="1"/>
    <col min="10245" max="10245" width="11.5703125" style="95"/>
    <col min="10246" max="10246" width="7.85546875" style="95" customWidth="1"/>
    <col min="10247" max="10247" width="7.140625" style="95" customWidth="1"/>
    <col min="10248" max="10248" width="9.42578125" style="95" customWidth="1"/>
    <col min="10249" max="10249" width="7.7109375" style="95" customWidth="1"/>
    <col min="10250" max="10250" width="8.7109375" style="95" customWidth="1"/>
    <col min="10251" max="10497" width="11.5703125" style="95"/>
    <col min="10498" max="10498" width="22" style="95" customWidth="1"/>
    <col min="10499" max="10499" width="9.140625" style="95" customWidth="1"/>
    <col min="10500" max="10500" width="6.42578125" style="95" customWidth="1"/>
    <col min="10501" max="10501" width="11.5703125" style="95"/>
    <col min="10502" max="10502" width="7.85546875" style="95" customWidth="1"/>
    <col min="10503" max="10503" width="7.140625" style="95" customWidth="1"/>
    <col min="10504" max="10504" width="9.42578125" style="95" customWidth="1"/>
    <col min="10505" max="10505" width="7.7109375" style="95" customWidth="1"/>
    <col min="10506" max="10506" width="8.7109375" style="95" customWidth="1"/>
    <col min="10507" max="10753" width="11.5703125" style="95"/>
    <col min="10754" max="10754" width="22" style="95" customWidth="1"/>
    <col min="10755" max="10755" width="9.140625" style="95" customWidth="1"/>
    <col min="10756" max="10756" width="6.42578125" style="95" customWidth="1"/>
    <col min="10757" max="10757" width="11.5703125" style="95"/>
    <col min="10758" max="10758" width="7.85546875" style="95" customWidth="1"/>
    <col min="10759" max="10759" width="7.140625" style="95" customWidth="1"/>
    <col min="10760" max="10760" width="9.42578125" style="95" customWidth="1"/>
    <col min="10761" max="10761" width="7.7109375" style="95" customWidth="1"/>
    <col min="10762" max="10762" width="8.7109375" style="95" customWidth="1"/>
    <col min="10763" max="11009" width="11.5703125" style="95"/>
    <col min="11010" max="11010" width="22" style="95" customWidth="1"/>
    <col min="11011" max="11011" width="9.140625" style="95" customWidth="1"/>
    <col min="11012" max="11012" width="6.42578125" style="95" customWidth="1"/>
    <col min="11013" max="11013" width="11.5703125" style="95"/>
    <col min="11014" max="11014" width="7.85546875" style="95" customWidth="1"/>
    <col min="11015" max="11015" width="7.140625" style="95" customWidth="1"/>
    <col min="11016" max="11016" width="9.42578125" style="95" customWidth="1"/>
    <col min="11017" max="11017" width="7.7109375" style="95" customWidth="1"/>
    <col min="11018" max="11018" width="8.7109375" style="95" customWidth="1"/>
    <col min="11019" max="11265" width="11.5703125" style="95"/>
    <col min="11266" max="11266" width="22" style="95" customWidth="1"/>
    <col min="11267" max="11267" width="9.140625" style="95" customWidth="1"/>
    <col min="11268" max="11268" width="6.42578125" style="95" customWidth="1"/>
    <col min="11269" max="11269" width="11.5703125" style="95"/>
    <col min="11270" max="11270" width="7.85546875" style="95" customWidth="1"/>
    <col min="11271" max="11271" width="7.140625" style="95" customWidth="1"/>
    <col min="11272" max="11272" width="9.42578125" style="95" customWidth="1"/>
    <col min="11273" max="11273" width="7.7109375" style="95" customWidth="1"/>
    <col min="11274" max="11274" width="8.7109375" style="95" customWidth="1"/>
    <col min="11275" max="11521" width="11.5703125" style="95"/>
    <col min="11522" max="11522" width="22" style="95" customWidth="1"/>
    <col min="11523" max="11523" width="9.140625" style="95" customWidth="1"/>
    <col min="11524" max="11524" width="6.42578125" style="95" customWidth="1"/>
    <col min="11525" max="11525" width="11.5703125" style="95"/>
    <col min="11526" max="11526" width="7.85546875" style="95" customWidth="1"/>
    <col min="11527" max="11527" width="7.140625" style="95" customWidth="1"/>
    <col min="11528" max="11528" width="9.42578125" style="95" customWidth="1"/>
    <col min="11529" max="11529" width="7.7109375" style="95" customWidth="1"/>
    <col min="11530" max="11530" width="8.7109375" style="95" customWidth="1"/>
    <col min="11531" max="11777" width="11.5703125" style="95"/>
    <col min="11778" max="11778" width="22" style="95" customWidth="1"/>
    <col min="11779" max="11779" width="9.140625" style="95" customWidth="1"/>
    <col min="11780" max="11780" width="6.42578125" style="95" customWidth="1"/>
    <col min="11781" max="11781" width="11.5703125" style="95"/>
    <col min="11782" max="11782" width="7.85546875" style="95" customWidth="1"/>
    <col min="11783" max="11783" width="7.140625" style="95" customWidth="1"/>
    <col min="11784" max="11784" width="9.42578125" style="95" customWidth="1"/>
    <col min="11785" max="11785" width="7.7109375" style="95" customWidth="1"/>
    <col min="11786" max="11786" width="8.7109375" style="95" customWidth="1"/>
    <col min="11787" max="12033" width="11.5703125" style="95"/>
    <col min="12034" max="12034" width="22" style="95" customWidth="1"/>
    <col min="12035" max="12035" width="9.140625" style="95" customWidth="1"/>
    <col min="12036" max="12036" width="6.42578125" style="95" customWidth="1"/>
    <col min="12037" max="12037" width="11.5703125" style="95"/>
    <col min="12038" max="12038" width="7.85546875" style="95" customWidth="1"/>
    <col min="12039" max="12039" width="7.140625" style="95" customWidth="1"/>
    <col min="12040" max="12040" width="9.42578125" style="95" customWidth="1"/>
    <col min="12041" max="12041" width="7.7109375" style="95" customWidth="1"/>
    <col min="12042" max="12042" width="8.7109375" style="95" customWidth="1"/>
    <col min="12043" max="12289" width="11.5703125" style="95"/>
    <col min="12290" max="12290" width="22" style="95" customWidth="1"/>
    <col min="12291" max="12291" width="9.140625" style="95" customWidth="1"/>
    <col min="12292" max="12292" width="6.42578125" style="95" customWidth="1"/>
    <col min="12293" max="12293" width="11.5703125" style="95"/>
    <col min="12294" max="12294" width="7.85546875" style="95" customWidth="1"/>
    <col min="12295" max="12295" width="7.140625" style="95" customWidth="1"/>
    <col min="12296" max="12296" width="9.42578125" style="95" customWidth="1"/>
    <col min="12297" max="12297" width="7.7109375" style="95" customWidth="1"/>
    <col min="12298" max="12298" width="8.7109375" style="95" customWidth="1"/>
    <col min="12299" max="12545" width="11.5703125" style="95"/>
    <col min="12546" max="12546" width="22" style="95" customWidth="1"/>
    <col min="12547" max="12547" width="9.140625" style="95" customWidth="1"/>
    <col min="12548" max="12548" width="6.42578125" style="95" customWidth="1"/>
    <col min="12549" max="12549" width="11.5703125" style="95"/>
    <col min="12550" max="12550" width="7.85546875" style="95" customWidth="1"/>
    <col min="12551" max="12551" width="7.140625" style="95" customWidth="1"/>
    <col min="12552" max="12552" width="9.42578125" style="95" customWidth="1"/>
    <col min="12553" max="12553" width="7.7109375" style="95" customWidth="1"/>
    <col min="12554" max="12554" width="8.7109375" style="95" customWidth="1"/>
    <col min="12555" max="12801" width="11.5703125" style="95"/>
    <col min="12802" max="12802" width="22" style="95" customWidth="1"/>
    <col min="12803" max="12803" width="9.140625" style="95" customWidth="1"/>
    <col min="12804" max="12804" width="6.42578125" style="95" customWidth="1"/>
    <col min="12805" max="12805" width="11.5703125" style="95"/>
    <col min="12806" max="12806" width="7.85546875" style="95" customWidth="1"/>
    <col min="12807" max="12807" width="7.140625" style="95" customWidth="1"/>
    <col min="12808" max="12808" width="9.42578125" style="95" customWidth="1"/>
    <col min="12809" max="12809" width="7.7109375" style="95" customWidth="1"/>
    <col min="12810" max="12810" width="8.7109375" style="95" customWidth="1"/>
    <col min="12811" max="13057" width="11.5703125" style="95"/>
    <col min="13058" max="13058" width="22" style="95" customWidth="1"/>
    <col min="13059" max="13059" width="9.140625" style="95" customWidth="1"/>
    <col min="13060" max="13060" width="6.42578125" style="95" customWidth="1"/>
    <col min="13061" max="13061" width="11.5703125" style="95"/>
    <col min="13062" max="13062" width="7.85546875" style="95" customWidth="1"/>
    <col min="13063" max="13063" width="7.140625" style="95" customWidth="1"/>
    <col min="13064" max="13064" width="9.42578125" style="95" customWidth="1"/>
    <col min="13065" max="13065" width="7.7109375" style="95" customWidth="1"/>
    <col min="13066" max="13066" width="8.7109375" style="95" customWidth="1"/>
    <col min="13067" max="13313" width="11.5703125" style="95"/>
    <col min="13314" max="13314" width="22" style="95" customWidth="1"/>
    <col min="13315" max="13315" width="9.140625" style="95" customWidth="1"/>
    <col min="13316" max="13316" width="6.42578125" style="95" customWidth="1"/>
    <col min="13317" max="13317" width="11.5703125" style="95"/>
    <col min="13318" max="13318" width="7.85546875" style="95" customWidth="1"/>
    <col min="13319" max="13319" width="7.140625" style="95" customWidth="1"/>
    <col min="13320" max="13320" width="9.42578125" style="95" customWidth="1"/>
    <col min="13321" max="13321" width="7.7109375" style="95" customWidth="1"/>
    <col min="13322" max="13322" width="8.7109375" style="95" customWidth="1"/>
    <col min="13323" max="13569" width="11.5703125" style="95"/>
    <col min="13570" max="13570" width="22" style="95" customWidth="1"/>
    <col min="13571" max="13571" width="9.140625" style="95" customWidth="1"/>
    <col min="13572" max="13572" width="6.42578125" style="95" customWidth="1"/>
    <col min="13573" max="13573" width="11.5703125" style="95"/>
    <col min="13574" max="13574" width="7.85546875" style="95" customWidth="1"/>
    <col min="13575" max="13575" width="7.140625" style="95" customWidth="1"/>
    <col min="13576" max="13576" width="9.42578125" style="95" customWidth="1"/>
    <col min="13577" max="13577" width="7.7109375" style="95" customWidth="1"/>
    <col min="13578" max="13578" width="8.7109375" style="95" customWidth="1"/>
    <col min="13579" max="13825" width="11.5703125" style="95"/>
    <col min="13826" max="13826" width="22" style="95" customWidth="1"/>
    <col min="13827" max="13827" width="9.140625" style="95" customWidth="1"/>
    <col min="13828" max="13828" width="6.42578125" style="95" customWidth="1"/>
    <col min="13829" max="13829" width="11.5703125" style="95"/>
    <col min="13830" max="13830" width="7.85546875" style="95" customWidth="1"/>
    <col min="13831" max="13831" width="7.140625" style="95" customWidth="1"/>
    <col min="13832" max="13832" width="9.42578125" style="95" customWidth="1"/>
    <col min="13833" max="13833" width="7.7109375" style="95" customWidth="1"/>
    <col min="13834" max="13834" width="8.7109375" style="95" customWidth="1"/>
    <col min="13835" max="14081" width="11.5703125" style="95"/>
    <col min="14082" max="14082" width="22" style="95" customWidth="1"/>
    <col min="14083" max="14083" width="9.140625" style="95" customWidth="1"/>
    <col min="14084" max="14084" width="6.42578125" style="95" customWidth="1"/>
    <col min="14085" max="14085" width="11.5703125" style="95"/>
    <col min="14086" max="14086" width="7.85546875" style="95" customWidth="1"/>
    <col min="14087" max="14087" width="7.140625" style="95" customWidth="1"/>
    <col min="14088" max="14088" width="9.42578125" style="95" customWidth="1"/>
    <col min="14089" max="14089" width="7.7109375" style="95" customWidth="1"/>
    <col min="14090" max="14090" width="8.7109375" style="95" customWidth="1"/>
    <col min="14091" max="14337" width="11.5703125" style="95"/>
    <col min="14338" max="14338" width="22" style="95" customWidth="1"/>
    <col min="14339" max="14339" width="9.140625" style="95" customWidth="1"/>
    <col min="14340" max="14340" width="6.42578125" style="95" customWidth="1"/>
    <col min="14341" max="14341" width="11.5703125" style="95"/>
    <col min="14342" max="14342" width="7.85546875" style="95" customWidth="1"/>
    <col min="14343" max="14343" width="7.140625" style="95" customWidth="1"/>
    <col min="14344" max="14344" width="9.42578125" style="95" customWidth="1"/>
    <col min="14345" max="14345" width="7.7109375" style="95" customWidth="1"/>
    <col min="14346" max="14346" width="8.7109375" style="95" customWidth="1"/>
    <col min="14347" max="14593" width="11.5703125" style="95"/>
    <col min="14594" max="14594" width="22" style="95" customWidth="1"/>
    <col min="14595" max="14595" width="9.140625" style="95" customWidth="1"/>
    <col min="14596" max="14596" width="6.42578125" style="95" customWidth="1"/>
    <col min="14597" max="14597" width="11.5703125" style="95"/>
    <col min="14598" max="14598" width="7.85546875" style="95" customWidth="1"/>
    <col min="14599" max="14599" width="7.140625" style="95" customWidth="1"/>
    <col min="14600" max="14600" width="9.42578125" style="95" customWidth="1"/>
    <col min="14601" max="14601" width="7.7109375" style="95" customWidth="1"/>
    <col min="14602" max="14602" width="8.7109375" style="95" customWidth="1"/>
    <col min="14603" max="14849" width="11.5703125" style="95"/>
    <col min="14850" max="14850" width="22" style="95" customWidth="1"/>
    <col min="14851" max="14851" width="9.140625" style="95" customWidth="1"/>
    <col min="14852" max="14852" width="6.42578125" style="95" customWidth="1"/>
    <col min="14853" max="14853" width="11.5703125" style="95"/>
    <col min="14854" max="14854" width="7.85546875" style="95" customWidth="1"/>
    <col min="14855" max="14855" width="7.140625" style="95" customWidth="1"/>
    <col min="14856" max="14856" width="9.42578125" style="95" customWidth="1"/>
    <col min="14857" max="14857" width="7.7109375" style="95" customWidth="1"/>
    <col min="14858" max="14858" width="8.7109375" style="95" customWidth="1"/>
    <col min="14859" max="15105" width="11.5703125" style="95"/>
    <col min="15106" max="15106" width="22" style="95" customWidth="1"/>
    <col min="15107" max="15107" width="9.140625" style="95" customWidth="1"/>
    <col min="15108" max="15108" width="6.42578125" style="95" customWidth="1"/>
    <col min="15109" max="15109" width="11.5703125" style="95"/>
    <col min="15110" max="15110" width="7.85546875" style="95" customWidth="1"/>
    <col min="15111" max="15111" width="7.140625" style="95" customWidth="1"/>
    <col min="15112" max="15112" width="9.42578125" style="95" customWidth="1"/>
    <col min="15113" max="15113" width="7.7109375" style="95" customWidth="1"/>
    <col min="15114" max="15114" width="8.7109375" style="95" customWidth="1"/>
    <col min="15115" max="15361" width="11.5703125" style="95"/>
    <col min="15362" max="15362" width="22" style="95" customWidth="1"/>
    <col min="15363" max="15363" width="9.140625" style="95" customWidth="1"/>
    <col min="15364" max="15364" width="6.42578125" style="95" customWidth="1"/>
    <col min="15365" max="15365" width="11.5703125" style="95"/>
    <col min="15366" max="15366" width="7.85546875" style="95" customWidth="1"/>
    <col min="15367" max="15367" width="7.140625" style="95" customWidth="1"/>
    <col min="15368" max="15368" width="9.42578125" style="95" customWidth="1"/>
    <col min="15369" max="15369" width="7.7109375" style="95" customWidth="1"/>
    <col min="15370" max="15370" width="8.7109375" style="95" customWidth="1"/>
    <col min="15371" max="15617" width="11.5703125" style="95"/>
    <col min="15618" max="15618" width="22" style="95" customWidth="1"/>
    <col min="15619" max="15619" width="9.140625" style="95" customWidth="1"/>
    <col min="15620" max="15620" width="6.42578125" style="95" customWidth="1"/>
    <col min="15621" max="15621" width="11.5703125" style="95"/>
    <col min="15622" max="15622" width="7.85546875" style="95" customWidth="1"/>
    <col min="15623" max="15623" width="7.140625" style="95" customWidth="1"/>
    <col min="15624" max="15624" width="9.42578125" style="95" customWidth="1"/>
    <col min="15625" max="15625" width="7.7109375" style="95" customWidth="1"/>
    <col min="15626" max="15626" width="8.7109375" style="95" customWidth="1"/>
    <col min="15627" max="15873" width="11.5703125" style="95"/>
    <col min="15874" max="15874" width="22" style="95" customWidth="1"/>
    <col min="15875" max="15875" width="9.140625" style="95" customWidth="1"/>
    <col min="15876" max="15876" width="6.42578125" style="95" customWidth="1"/>
    <col min="15877" max="15877" width="11.5703125" style="95"/>
    <col min="15878" max="15878" width="7.85546875" style="95" customWidth="1"/>
    <col min="15879" max="15879" width="7.140625" style="95" customWidth="1"/>
    <col min="15880" max="15880" width="9.42578125" style="95" customWidth="1"/>
    <col min="15881" max="15881" width="7.7109375" style="95" customWidth="1"/>
    <col min="15882" max="15882" width="8.7109375" style="95" customWidth="1"/>
    <col min="15883" max="16129" width="11.5703125" style="95"/>
    <col min="16130" max="16130" width="22" style="95" customWidth="1"/>
    <col min="16131" max="16131" width="9.140625" style="95" customWidth="1"/>
    <col min="16132" max="16132" width="6.42578125" style="95" customWidth="1"/>
    <col min="16133" max="16133" width="11.5703125" style="95"/>
    <col min="16134" max="16134" width="7.85546875" style="95" customWidth="1"/>
    <col min="16135" max="16135" width="7.140625" style="95" customWidth="1"/>
    <col min="16136" max="16136" width="9.42578125" style="95" customWidth="1"/>
    <col min="16137" max="16137" width="7.7109375" style="95" customWidth="1"/>
    <col min="16138" max="16138" width="8.7109375" style="95" customWidth="1"/>
    <col min="16139" max="16384" width="11.5703125" style="95"/>
  </cols>
  <sheetData>
    <row r="1" spans="1:10" x14ac:dyDescent="0.25">
      <c r="A1" s="87" t="s">
        <v>472</v>
      </c>
      <c r="B1" s="102"/>
    </row>
    <row r="2" spans="1:10" x14ac:dyDescent="0.25">
      <c r="A2" s="24" t="s">
        <v>150</v>
      </c>
      <c r="B2" s="102" t="s">
        <v>473</v>
      </c>
      <c r="C2" s="24" t="s">
        <v>474</v>
      </c>
      <c r="D2" s="24" t="s">
        <v>475</v>
      </c>
      <c r="E2" s="24" t="s">
        <v>476</v>
      </c>
    </row>
    <row r="3" spans="1:10" ht="14.25" customHeight="1" x14ac:dyDescent="0.25">
      <c r="A3" s="181">
        <v>40397</v>
      </c>
      <c r="B3" s="102"/>
    </row>
    <row r="4" spans="1:10" ht="0.75" customHeight="1" x14ac:dyDescent="0.25"/>
    <row r="5" spans="1:10" ht="0.75" customHeight="1" x14ac:dyDescent="0.25"/>
    <row r="6" spans="1:10" ht="0.75" customHeight="1" x14ac:dyDescent="0.25"/>
    <row r="7" spans="1:10" ht="15.75" customHeight="1" x14ac:dyDescent="0.25"/>
    <row r="8" spans="1:10" ht="0.75" customHeight="1" x14ac:dyDescent="0.25"/>
    <row r="9" spans="1:10" ht="15" customHeight="1" x14ac:dyDescent="0.25">
      <c r="J9" s="182"/>
    </row>
    <row r="10" spans="1:10" s="102" customFormat="1" ht="15.75" customHeight="1" x14ac:dyDescent="0.2">
      <c r="A10" s="102" t="s">
        <v>31</v>
      </c>
      <c r="B10" s="102" t="s">
        <v>193</v>
      </c>
      <c r="C10" s="24" t="s">
        <v>32</v>
      </c>
      <c r="D10" s="24" t="s">
        <v>224</v>
      </c>
      <c r="E10" s="24" t="s">
        <v>35</v>
      </c>
      <c r="F10" s="24" t="s">
        <v>477</v>
      </c>
      <c r="G10" s="24" t="s">
        <v>478</v>
      </c>
      <c r="H10" s="183" t="s">
        <v>479</v>
      </c>
      <c r="I10" s="184" t="s">
        <v>480</v>
      </c>
      <c r="J10" s="182"/>
    </row>
    <row r="11" spans="1:10" ht="15.75" customHeight="1" x14ac:dyDescent="0.25">
      <c r="F11" s="185" t="s">
        <v>481</v>
      </c>
      <c r="G11" s="24" t="s">
        <v>482</v>
      </c>
      <c r="H11" s="183" t="s">
        <v>483</v>
      </c>
      <c r="I11" s="184"/>
      <c r="J11" s="182"/>
    </row>
    <row r="12" spans="1:10" ht="15.75" customHeight="1" x14ac:dyDescent="0.25"/>
    <row r="13" spans="1:10" ht="15.75" customHeight="1" x14ac:dyDescent="0.25">
      <c r="A13" s="95" t="s">
        <v>49</v>
      </c>
      <c r="B13" s="95" t="s">
        <v>50</v>
      </c>
      <c r="C13" s="96" t="s">
        <v>41</v>
      </c>
      <c r="D13" s="96" t="s">
        <v>484</v>
      </c>
      <c r="E13" s="3">
        <v>9.5835648148148139E-3</v>
      </c>
      <c r="F13" s="13">
        <f t="shared" ref="F13:F72" si="0">3500/(MINUTE( E13)*60+SECOND( E13))</f>
        <v>4.2270531400966185</v>
      </c>
      <c r="G13" s="186">
        <f t="shared" ref="G13:G72" si="1">(500/F13)/86400</f>
        <v>1.3690476190476189E-3</v>
      </c>
      <c r="H13" s="13">
        <v>4.7119999999999997</v>
      </c>
      <c r="I13" s="180">
        <f t="shared" ref="I13:I72" si="2">F13/H13</f>
        <v>0.89708258491014825</v>
      </c>
    </row>
    <row r="14" spans="1:10" ht="13.5" customHeight="1" x14ac:dyDescent="0.25">
      <c r="A14" s="95" t="s">
        <v>15</v>
      </c>
      <c r="B14" s="95" t="s">
        <v>44</v>
      </c>
      <c r="C14" s="96" t="s">
        <v>41</v>
      </c>
      <c r="D14" s="96" t="s">
        <v>485</v>
      </c>
      <c r="E14" s="3">
        <v>1.0162962962962962E-2</v>
      </c>
      <c r="F14" s="13">
        <f t="shared" si="0"/>
        <v>3.9863325740318905</v>
      </c>
      <c r="G14" s="186">
        <f t="shared" si="1"/>
        <v>1.4517195767195768E-3</v>
      </c>
      <c r="H14" s="13">
        <v>4.5019999999999998</v>
      </c>
      <c r="I14" s="180">
        <f t="shared" si="2"/>
        <v>0.88545814616434715</v>
      </c>
    </row>
    <row r="15" spans="1:10" ht="14.25" customHeight="1" x14ac:dyDescent="0.25">
      <c r="A15" s="95" t="s">
        <v>15</v>
      </c>
      <c r="B15" s="95" t="s">
        <v>309</v>
      </c>
      <c r="C15" s="96" t="s">
        <v>63</v>
      </c>
      <c r="D15" s="96" t="s">
        <v>486</v>
      </c>
      <c r="E15" s="3">
        <v>1.1919907407407407E-2</v>
      </c>
      <c r="F15" s="13">
        <f t="shared" si="0"/>
        <v>3.3980582524271843</v>
      </c>
      <c r="G15" s="186">
        <f t="shared" si="1"/>
        <v>1.703042328042328E-3</v>
      </c>
      <c r="H15" s="13">
        <v>3.8380000000000001</v>
      </c>
      <c r="I15" s="180">
        <f t="shared" si="2"/>
        <v>0.88537213455632735</v>
      </c>
    </row>
    <row r="16" spans="1:10" ht="15.75" customHeight="1" x14ac:dyDescent="0.25">
      <c r="A16" s="95" t="s">
        <v>121</v>
      </c>
      <c r="B16" s="95" t="s">
        <v>233</v>
      </c>
      <c r="C16" s="96" t="s">
        <v>41</v>
      </c>
      <c r="D16" s="96" t="s">
        <v>487</v>
      </c>
      <c r="E16" s="3">
        <v>1.0258333333333333E-2</v>
      </c>
      <c r="F16" s="13">
        <f t="shared" si="0"/>
        <v>3.9503386004514671</v>
      </c>
      <c r="G16" s="186">
        <f t="shared" si="1"/>
        <v>1.46494708994709E-3</v>
      </c>
      <c r="H16" s="13">
        <v>4.4660000000000002</v>
      </c>
      <c r="I16" s="180">
        <f t="shared" si="2"/>
        <v>0.88453618460623984</v>
      </c>
    </row>
    <row r="17" spans="1:12" ht="14.25" customHeight="1" x14ac:dyDescent="0.25">
      <c r="A17" s="95" t="s">
        <v>15</v>
      </c>
      <c r="B17" s="95" t="s">
        <v>42</v>
      </c>
      <c r="C17" s="96" t="s">
        <v>41</v>
      </c>
      <c r="D17" s="96" t="s">
        <v>488</v>
      </c>
      <c r="E17" s="3">
        <v>1.0697569444444445E-2</v>
      </c>
      <c r="F17" s="13">
        <f t="shared" si="0"/>
        <v>3.7878787878787881</v>
      </c>
      <c r="G17" s="186">
        <f t="shared" si="1"/>
        <v>1.5277777777777779E-3</v>
      </c>
      <c r="H17" s="13">
        <v>4.3280000000000003</v>
      </c>
      <c r="I17" s="180">
        <f t="shared" si="2"/>
        <v>0.87520304710692876</v>
      </c>
    </row>
    <row r="18" spans="1:12" x14ac:dyDescent="0.25">
      <c r="A18" s="95" t="s">
        <v>15</v>
      </c>
      <c r="B18" s="95" t="s">
        <v>60</v>
      </c>
      <c r="C18" s="96" t="s">
        <v>41</v>
      </c>
      <c r="D18" s="96" t="s">
        <v>489</v>
      </c>
      <c r="E18" s="3">
        <v>9.1769675925925925E-3</v>
      </c>
      <c r="F18" s="13">
        <f t="shared" si="0"/>
        <v>4.4136191677175285</v>
      </c>
      <c r="G18" s="186">
        <f t="shared" si="1"/>
        <v>1.3111772486772487E-3</v>
      </c>
      <c r="H18" s="13">
        <v>5.1150000000000002</v>
      </c>
      <c r="I18" s="180">
        <f t="shared" si="2"/>
        <v>0.86287764764761066</v>
      </c>
      <c r="L18" s="22"/>
    </row>
    <row r="19" spans="1:12" x14ac:dyDescent="0.25">
      <c r="A19" s="95" t="s">
        <v>121</v>
      </c>
      <c r="B19" s="95" t="s">
        <v>456</v>
      </c>
      <c r="C19" s="96" t="s">
        <v>41</v>
      </c>
      <c r="D19" s="96" t="s">
        <v>485</v>
      </c>
      <c r="E19" s="3">
        <v>1.0461342592592593E-2</v>
      </c>
      <c r="F19" s="13">
        <f t="shared" si="0"/>
        <v>3.8716814159292037</v>
      </c>
      <c r="G19" s="186">
        <f t="shared" si="1"/>
        <v>1.4947089947089946E-3</v>
      </c>
      <c r="H19" s="13">
        <v>4.5019999999999998</v>
      </c>
      <c r="I19" s="180">
        <f t="shared" si="2"/>
        <v>0.85999142957112484</v>
      </c>
      <c r="L19" s="22"/>
    </row>
    <row r="20" spans="1:12" x14ac:dyDescent="0.25">
      <c r="A20" s="95" t="s">
        <v>15</v>
      </c>
      <c r="B20" s="95" t="s">
        <v>56</v>
      </c>
      <c r="C20" s="96" t="s">
        <v>41</v>
      </c>
      <c r="D20" s="96" t="s">
        <v>490</v>
      </c>
      <c r="E20" s="3">
        <v>1.0647685185185185E-2</v>
      </c>
      <c r="F20" s="13">
        <f t="shared" si="0"/>
        <v>3.8043478260869565</v>
      </c>
      <c r="G20" s="186">
        <f t="shared" si="1"/>
        <v>1.521164021164021E-3</v>
      </c>
      <c r="H20" s="13">
        <v>4.43</v>
      </c>
      <c r="I20" s="180">
        <f t="shared" si="2"/>
        <v>0.85876926096771034</v>
      </c>
      <c r="L20" s="22"/>
    </row>
    <row r="21" spans="1:12" x14ac:dyDescent="0.25">
      <c r="A21" s="95" t="s">
        <v>15</v>
      </c>
      <c r="B21" s="95" t="s">
        <v>52</v>
      </c>
      <c r="C21" s="96" t="s">
        <v>41</v>
      </c>
      <c r="D21" s="96" t="s">
        <v>491</v>
      </c>
      <c r="E21" s="3">
        <v>1.0770833333333334E-2</v>
      </c>
      <c r="F21" s="13">
        <f t="shared" si="0"/>
        <v>3.7593984962406015</v>
      </c>
      <c r="G21" s="186">
        <f t="shared" si="1"/>
        <v>1.5393518518518519E-3</v>
      </c>
      <c r="H21" s="13">
        <v>4.3780000000000001</v>
      </c>
      <c r="I21" s="180">
        <f t="shared" si="2"/>
        <v>0.85870226044783038</v>
      </c>
      <c r="L21" s="22"/>
    </row>
    <row r="22" spans="1:12" x14ac:dyDescent="0.25">
      <c r="A22" s="95" t="s">
        <v>15</v>
      </c>
      <c r="B22" s="95" t="s">
        <v>54</v>
      </c>
      <c r="C22" s="96" t="s">
        <v>41</v>
      </c>
      <c r="D22" s="96" t="s">
        <v>488</v>
      </c>
      <c r="E22" s="3">
        <v>1.1000925925925926E-2</v>
      </c>
      <c r="F22" s="13">
        <f t="shared" si="0"/>
        <v>3.6842105263157894</v>
      </c>
      <c r="G22" s="186">
        <f t="shared" si="1"/>
        <v>1.5707671957671959E-3</v>
      </c>
      <c r="H22" s="13">
        <v>4.3280000000000003</v>
      </c>
      <c r="I22" s="180">
        <f t="shared" si="2"/>
        <v>0.85125012160716018</v>
      </c>
      <c r="L22" s="22"/>
    </row>
    <row r="23" spans="1:12" x14ac:dyDescent="0.25">
      <c r="A23" s="95" t="s">
        <v>121</v>
      </c>
      <c r="B23" s="95" t="s">
        <v>292</v>
      </c>
      <c r="C23" s="96" t="s">
        <v>41</v>
      </c>
      <c r="D23" s="96" t="s">
        <v>492</v>
      </c>
      <c r="E23" s="3">
        <v>1.0138425925925927E-2</v>
      </c>
      <c r="F23" s="13">
        <f t="shared" si="0"/>
        <v>3.9954337899543377</v>
      </c>
      <c r="G23" s="186">
        <f t="shared" si="1"/>
        <v>1.4484126984126986E-3</v>
      </c>
      <c r="H23" s="13">
        <v>4.7409999999999997</v>
      </c>
      <c r="I23" s="180">
        <f t="shared" si="2"/>
        <v>0.8427407276849479</v>
      </c>
      <c r="L23" s="22"/>
    </row>
    <row r="24" spans="1:12" x14ac:dyDescent="0.25">
      <c r="A24" s="95" t="s">
        <v>66</v>
      </c>
      <c r="B24" s="95" t="s">
        <v>69</v>
      </c>
      <c r="C24" s="96" t="s">
        <v>63</v>
      </c>
      <c r="D24" s="96" t="s">
        <v>493</v>
      </c>
      <c r="E24" s="3">
        <v>1.2646643518518519E-2</v>
      </c>
      <c r="F24" s="13">
        <f t="shared" si="0"/>
        <v>3.2021957913998169</v>
      </c>
      <c r="G24" s="186">
        <f t="shared" si="1"/>
        <v>1.8072089947089947E-3</v>
      </c>
      <c r="H24" s="13">
        <v>3.823</v>
      </c>
      <c r="I24" s="180">
        <f t="shared" si="2"/>
        <v>0.83761333805906801</v>
      </c>
      <c r="L24" s="22"/>
    </row>
    <row r="25" spans="1:12" x14ac:dyDescent="0.25">
      <c r="A25" s="95" t="s">
        <v>92</v>
      </c>
      <c r="B25" s="95" t="s">
        <v>239</v>
      </c>
      <c r="C25" s="96" t="s">
        <v>63</v>
      </c>
      <c r="D25" s="96" t="s">
        <v>494</v>
      </c>
      <c r="E25" s="3">
        <v>1.2018865740740741E-2</v>
      </c>
      <c r="F25" s="13">
        <f t="shared" si="0"/>
        <v>3.371868978805395</v>
      </c>
      <c r="G25" s="186">
        <f t="shared" si="1"/>
        <v>1.7162698412698412E-3</v>
      </c>
      <c r="H25" s="13">
        <v>4.0270000000000001</v>
      </c>
      <c r="I25" s="180">
        <f t="shared" si="2"/>
        <v>0.83731536598097711</v>
      </c>
      <c r="L25" s="22"/>
    </row>
    <row r="26" spans="1:12" x14ac:dyDescent="0.25">
      <c r="A26" s="95" t="s">
        <v>66</v>
      </c>
      <c r="B26" s="95" t="s">
        <v>345</v>
      </c>
      <c r="C26" s="96" t="s">
        <v>41</v>
      </c>
      <c r="D26" s="96" t="s">
        <v>495</v>
      </c>
      <c r="E26" s="3">
        <v>1.1279629629629631E-2</v>
      </c>
      <c r="F26" s="13">
        <f t="shared" si="0"/>
        <v>3.5897435897435899</v>
      </c>
      <c r="G26" s="186">
        <f t="shared" si="1"/>
        <v>1.6121031746031745E-3</v>
      </c>
      <c r="H26" s="13">
        <v>4.3440000000000003</v>
      </c>
      <c r="I26" s="180">
        <f t="shared" si="2"/>
        <v>0.82636822968314683</v>
      </c>
      <c r="L26" s="22"/>
    </row>
    <row r="27" spans="1:12" x14ac:dyDescent="0.25">
      <c r="A27" s="95" t="s">
        <v>66</v>
      </c>
      <c r="B27" s="95" t="s">
        <v>206</v>
      </c>
      <c r="C27" s="96" t="s">
        <v>63</v>
      </c>
      <c r="D27" s="96" t="s">
        <v>486</v>
      </c>
      <c r="E27" s="3">
        <v>1.2831365740740739E-2</v>
      </c>
      <c r="F27" s="13">
        <f t="shared" si="0"/>
        <v>3.1559963931469794</v>
      </c>
      <c r="G27" s="186">
        <f t="shared" si="1"/>
        <v>1.8336640211640211E-3</v>
      </c>
      <c r="H27" s="13">
        <v>3.8380000000000001</v>
      </c>
      <c r="I27" s="180">
        <f t="shared" si="2"/>
        <v>0.82230234318576845</v>
      </c>
      <c r="L27" s="22"/>
    </row>
    <row r="28" spans="1:12" x14ac:dyDescent="0.25">
      <c r="A28" s="95" t="s">
        <v>121</v>
      </c>
      <c r="B28" s="95" t="s">
        <v>458</v>
      </c>
      <c r="C28" s="96" t="s">
        <v>41</v>
      </c>
      <c r="D28" s="96" t="s">
        <v>496</v>
      </c>
      <c r="E28" s="3">
        <v>1.0902199074074075E-2</v>
      </c>
      <c r="F28" s="13">
        <f t="shared" si="0"/>
        <v>3.7154989384288748</v>
      </c>
      <c r="G28" s="186">
        <f t="shared" si="1"/>
        <v>1.5575396825396823E-3</v>
      </c>
      <c r="H28" s="13">
        <v>4.5209999999999999</v>
      </c>
      <c r="I28" s="180">
        <f t="shared" si="2"/>
        <v>0.82183121840939499</v>
      </c>
      <c r="L28" s="22"/>
    </row>
    <row r="29" spans="1:12" x14ac:dyDescent="0.25">
      <c r="A29" s="95" t="s">
        <v>459</v>
      </c>
      <c r="B29" s="95" t="s">
        <v>497</v>
      </c>
      <c r="C29" s="96" t="s">
        <v>41</v>
      </c>
      <c r="D29" s="96" t="s">
        <v>498</v>
      </c>
      <c r="E29" s="3">
        <v>1.1053472222222221E-2</v>
      </c>
      <c r="F29" s="13">
        <f t="shared" si="0"/>
        <v>3.6649214659685865</v>
      </c>
      <c r="G29" s="186">
        <f t="shared" si="1"/>
        <v>1.5790343915343915E-3</v>
      </c>
      <c r="H29" s="13">
        <v>4.484</v>
      </c>
      <c r="I29" s="180">
        <f t="shared" si="2"/>
        <v>0.81733306555945284</v>
      </c>
      <c r="L29" s="22"/>
    </row>
    <row r="30" spans="1:12" x14ac:dyDescent="0.25">
      <c r="A30" s="95" t="s">
        <v>118</v>
      </c>
      <c r="B30" s="95" t="s">
        <v>204</v>
      </c>
      <c r="C30" s="96" t="s">
        <v>41</v>
      </c>
      <c r="D30" s="96" t="s">
        <v>488</v>
      </c>
      <c r="E30" s="3">
        <v>1.1536574074074074E-2</v>
      </c>
      <c r="F30" s="13">
        <f t="shared" si="0"/>
        <v>3.5105315947843532</v>
      </c>
      <c r="G30" s="186">
        <f t="shared" si="1"/>
        <v>1.6484788359788357E-3</v>
      </c>
      <c r="H30" s="13">
        <v>4.3280000000000003</v>
      </c>
      <c r="I30" s="180">
        <f t="shared" si="2"/>
        <v>0.81112097846218878</v>
      </c>
      <c r="L30" s="22"/>
    </row>
    <row r="31" spans="1:12" x14ac:dyDescent="0.25">
      <c r="A31" s="95" t="s">
        <v>66</v>
      </c>
      <c r="B31" s="95" t="s">
        <v>333</v>
      </c>
      <c r="C31" s="96" t="s">
        <v>41</v>
      </c>
      <c r="D31" s="96" t="s">
        <v>488</v>
      </c>
      <c r="E31" s="3">
        <v>1.1544907407407407E-2</v>
      </c>
      <c r="F31" s="13">
        <f t="shared" si="0"/>
        <v>3.5105315947843532</v>
      </c>
      <c r="G31" s="186">
        <f t="shared" si="1"/>
        <v>1.6484788359788357E-3</v>
      </c>
      <c r="H31" s="13">
        <v>4.3280000000000003</v>
      </c>
      <c r="I31" s="180">
        <f t="shared" si="2"/>
        <v>0.81112097846218878</v>
      </c>
      <c r="L31" s="22"/>
    </row>
    <row r="32" spans="1:12" x14ac:dyDescent="0.25">
      <c r="A32" s="95" t="s">
        <v>15</v>
      </c>
      <c r="B32" s="95" t="s">
        <v>83</v>
      </c>
      <c r="C32" s="96" t="s">
        <v>41</v>
      </c>
      <c r="D32" s="96" t="s">
        <v>499</v>
      </c>
      <c r="E32" s="3">
        <v>1.0964814814814814E-2</v>
      </c>
      <c r="F32" s="13">
        <f t="shared" si="0"/>
        <v>3.6958817317845827</v>
      </c>
      <c r="G32" s="186">
        <f t="shared" si="1"/>
        <v>1.5658068783068785E-3</v>
      </c>
      <c r="H32" s="13">
        <v>4.5759999999999996</v>
      </c>
      <c r="I32" s="180">
        <f t="shared" si="2"/>
        <v>0.80766646236551198</v>
      </c>
      <c r="L32" s="22"/>
    </row>
    <row r="33" spans="1:12" x14ac:dyDescent="0.25">
      <c r="A33" s="95" t="s">
        <v>175</v>
      </c>
      <c r="B33" s="95" t="s">
        <v>199</v>
      </c>
      <c r="C33" s="96" t="s">
        <v>41</v>
      </c>
      <c r="D33" s="96" t="s">
        <v>490</v>
      </c>
      <c r="E33" s="3">
        <v>1.1332986111111111E-2</v>
      </c>
      <c r="F33" s="13">
        <f t="shared" si="0"/>
        <v>3.5750766087844741</v>
      </c>
      <c r="G33" s="186">
        <f t="shared" si="1"/>
        <v>1.6187169312169313E-3</v>
      </c>
      <c r="H33" s="13">
        <v>4.43</v>
      </c>
      <c r="I33" s="180">
        <f t="shared" si="2"/>
        <v>0.8070150358429965</v>
      </c>
      <c r="L33" s="22"/>
    </row>
    <row r="34" spans="1:12" x14ac:dyDescent="0.25">
      <c r="A34" s="95" t="s">
        <v>15</v>
      </c>
      <c r="B34" s="95" t="s">
        <v>74</v>
      </c>
      <c r="C34" s="96" t="s">
        <v>41</v>
      </c>
      <c r="D34" s="96" t="s">
        <v>500</v>
      </c>
      <c r="E34" s="3">
        <v>1.1717708333333333E-2</v>
      </c>
      <c r="F34" s="13">
        <f t="shared" si="0"/>
        <v>3.458498023715415</v>
      </c>
      <c r="G34" s="186">
        <f t="shared" si="1"/>
        <v>1.6732804232804234E-3</v>
      </c>
      <c r="H34" s="13">
        <v>4.2960000000000003</v>
      </c>
      <c r="I34" s="180">
        <f t="shared" si="2"/>
        <v>0.80505075039930518</v>
      </c>
      <c r="L34" s="22"/>
    </row>
    <row r="35" spans="1:12" x14ac:dyDescent="0.25">
      <c r="A35" s="95" t="s">
        <v>452</v>
      </c>
      <c r="B35" s="95" t="s">
        <v>501</v>
      </c>
      <c r="C35" s="96" t="s">
        <v>41</v>
      </c>
      <c r="D35" s="96" t="s">
        <v>489</v>
      </c>
      <c r="E35" s="3">
        <v>9.8890046296296295E-3</v>
      </c>
      <c r="F35" s="13">
        <f t="shared" si="0"/>
        <v>4.0983606557377046</v>
      </c>
      <c r="G35" s="186">
        <f t="shared" si="1"/>
        <v>1.4120370370370372E-3</v>
      </c>
      <c r="H35" s="13">
        <v>5.1150000000000002</v>
      </c>
      <c r="I35" s="180">
        <f t="shared" si="2"/>
        <v>0.80124352995849546</v>
      </c>
      <c r="L35" s="22"/>
    </row>
    <row r="36" spans="1:12" x14ac:dyDescent="0.25">
      <c r="A36" s="95" t="s">
        <v>15</v>
      </c>
      <c r="B36" s="95" t="s">
        <v>390</v>
      </c>
      <c r="C36" s="96" t="s">
        <v>41</v>
      </c>
      <c r="D36" s="96" t="s">
        <v>502</v>
      </c>
      <c r="E36" s="3">
        <v>1.0216203703703705E-2</v>
      </c>
      <c r="F36" s="13">
        <f t="shared" si="0"/>
        <v>3.9637599093997733</v>
      </c>
      <c r="G36" s="186">
        <f t="shared" si="1"/>
        <v>1.4599867724867726E-3</v>
      </c>
      <c r="H36" s="13">
        <v>4.95</v>
      </c>
      <c r="I36" s="180">
        <f t="shared" si="2"/>
        <v>0.80075957765651984</v>
      </c>
      <c r="L36" s="22"/>
    </row>
    <row r="37" spans="1:12" x14ac:dyDescent="0.25">
      <c r="A37" s="95" t="s">
        <v>78</v>
      </c>
      <c r="B37" s="95" t="s">
        <v>81</v>
      </c>
      <c r="C37" s="96" t="s">
        <v>41</v>
      </c>
      <c r="D37" s="96" t="s">
        <v>502</v>
      </c>
      <c r="E37" s="3">
        <v>1.0296527777777786E-2</v>
      </c>
      <c r="F37" s="13">
        <f t="shared" si="0"/>
        <v>3.9325842696629212</v>
      </c>
      <c r="G37" s="186">
        <f t="shared" si="1"/>
        <v>1.4715608465608466E-3</v>
      </c>
      <c r="H37" s="13">
        <v>4.95</v>
      </c>
      <c r="I37" s="180">
        <f t="shared" si="2"/>
        <v>0.79446146861877198</v>
      </c>
      <c r="L37" s="22"/>
    </row>
    <row r="38" spans="1:12" x14ac:dyDescent="0.25">
      <c r="A38" s="95" t="s">
        <v>78</v>
      </c>
      <c r="B38" s="95" t="s">
        <v>79</v>
      </c>
      <c r="C38" s="96" t="s">
        <v>41</v>
      </c>
      <c r="D38" s="96" t="s">
        <v>489</v>
      </c>
      <c r="E38" s="3">
        <v>1.0082754629629598E-2</v>
      </c>
      <c r="F38" s="13">
        <f t="shared" si="0"/>
        <v>4.0183696900114807</v>
      </c>
      <c r="G38" s="186">
        <f t="shared" si="1"/>
        <v>1.4401455026455028E-3</v>
      </c>
      <c r="H38" s="13">
        <v>5.1150000000000002</v>
      </c>
      <c r="I38" s="180">
        <f t="shared" si="2"/>
        <v>0.78560502248513797</v>
      </c>
      <c r="L38" s="22"/>
    </row>
    <row r="39" spans="1:12" x14ac:dyDescent="0.25">
      <c r="A39" s="95" t="s">
        <v>121</v>
      </c>
      <c r="B39" s="95" t="s">
        <v>122</v>
      </c>
      <c r="C39" s="96" t="s">
        <v>63</v>
      </c>
      <c r="D39" s="96" t="s">
        <v>503</v>
      </c>
      <c r="E39" s="3">
        <v>1.147048611111111E-2</v>
      </c>
      <c r="F39" s="13">
        <f t="shared" si="0"/>
        <v>3.5317860746720484</v>
      </c>
      <c r="G39" s="186">
        <f t="shared" si="1"/>
        <v>1.6385582010582011E-3</v>
      </c>
      <c r="H39" s="13">
        <v>4.5049999999999999</v>
      </c>
      <c r="I39" s="180">
        <f t="shared" si="2"/>
        <v>0.78397027184729151</v>
      </c>
      <c r="L39" s="22"/>
    </row>
    <row r="40" spans="1:12" x14ac:dyDescent="0.25">
      <c r="A40" s="95" t="s">
        <v>15</v>
      </c>
      <c r="B40" s="95" t="s">
        <v>95</v>
      </c>
      <c r="C40" s="96" t="s">
        <v>41</v>
      </c>
      <c r="D40" s="96" t="s">
        <v>489</v>
      </c>
      <c r="E40" s="3">
        <v>1.0137500000000001E-2</v>
      </c>
      <c r="F40" s="13">
        <f t="shared" si="0"/>
        <v>3.9954337899543377</v>
      </c>
      <c r="G40" s="186">
        <f t="shared" si="1"/>
        <v>1.4484126984126986E-3</v>
      </c>
      <c r="H40" s="13">
        <v>5.1150000000000002</v>
      </c>
      <c r="I40" s="180">
        <f t="shared" si="2"/>
        <v>0.78112097555314519</v>
      </c>
      <c r="L40" s="22"/>
    </row>
    <row r="41" spans="1:12" x14ac:dyDescent="0.25">
      <c r="A41" s="95" t="s">
        <v>150</v>
      </c>
      <c r="B41" s="95" t="s">
        <v>248</v>
      </c>
      <c r="C41" s="96" t="s">
        <v>63</v>
      </c>
      <c r="D41" s="96" t="s">
        <v>504</v>
      </c>
      <c r="E41" s="3">
        <v>1.1535185185185185E-2</v>
      </c>
      <c r="F41" s="13">
        <f t="shared" si="0"/>
        <v>3.5105315947843532</v>
      </c>
      <c r="G41" s="186">
        <f t="shared" si="1"/>
        <v>1.6484788359788357E-3</v>
      </c>
      <c r="H41" s="13">
        <v>4.5049999999999999</v>
      </c>
      <c r="I41" s="180">
        <f t="shared" si="2"/>
        <v>0.77925229628953452</v>
      </c>
      <c r="L41" s="22"/>
    </row>
    <row r="42" spans="1:12" x14ac:dyDescent="0.25">
      <c r="A42" s="95" t="s">
        <v>15</v>
      </c>
      <c r="B42" s="95" t="s">
        <v>391</v>
      </c>
      <c r="C42" s="96" t="s">
        <v>63</v>
      </c>
      <c r="D42" s="96" t="s">
        <v>505</v>
      </c>
      <c r="E42" s="3">
        <v>1.3871527777777779E-2</v>
      </c>
      <c r="F42" s="13">
        <f t="shared" si="0"/>
        <v>2.9190992493744785</v>
      </c>
      <c r="G42" s="186">
        <f t="shared" si="1"/>
        <v>1.9824735449735452E-3</v>
      </c>
      <c r="H42" s="13">
        <v>3.7519999999999998</v>
      </c>
      <c r="I42" s="180">
        <f t="shared" si="2"/>
        <v>0.77801152701878429</v>
      </c>
      <c r="L42" s="22"/>
    </row>
    <row r="43" spans="1:12" x14ac:dyDescent="0.25">
      <c r="A43" s="95" t="s">
        <v>118</v>
      </c>
      <c r="B43" s="95" t="s">
        <v>506</v>
      </c>
      <c r="C43" s="96" t="s">
        <v>41</v>
      </c>
      <c r="D43" s="96" t="s">
        <v>507</v>
      </c>
      <c r="E43" s="3">
        <v>1.0629282407407408E-2</v>
      </c>
      <c r="F43" s="13">
        <f t="shared" si="0"/>
        <v>3.812636165577342</v>
      </c>
      <c r="G43" s="186">
        <f t="shared" si="1"/>
        <v>1.5178571428571428E-3</v>
      </c>
      <c r="H43" s="13">
        <v>4.95</v>
      </c>
      <c r="I43" s="180">
        <f t="shared" si="2"/>
        <v>0.77022952839946301</v>
      </c>
      <c r="L43" s="22"/>
    </row>
    <row r="44" spans="1:12" x14ac:dyDescent="0.25">
      <c r="A44" s="95" t="s">
        <v>66</v>
      </c>
      <c r="B44" s="95" t="s">
        <v>111</v>
      </c>
      <c r="C44" s="96" t="s">
        <v>41</v>
      </c>
      <c r="D44" s="96" t="s">
        <v>489</v>
      </c>
      <c r="E44" s="3">
        <v>1.0300347222222223E-2</v>
      </c>
      <c r="F44" s="13">
        <f t="shared" si="0"/>
        <v>3.9325842696629212</v>
      </c>
      <c r="G44" s="186">
        <f t="shared" si="1"/>
        <v>1.4715608465608466E-3</v>
      </c>
      <c r="H44" s="13">
        <v>5.1150000000000002</v>
      </c>
      <c r="I44" s="180">
        <f t="shared" si="2"/>
        <v>0.768833679308489</v>
      </c>
      <c r="L44" s="22"/>
    </row>
    <row r="45" spans="1:12" x14ac:dyDescent="0.25">
      <c r="A45" s="95" t="s">
        <v>121</v>
      </c>
      <c r="B45" s="95" t="s">
        <v>462</v>
      </c>
      <c r="C45" s="96" t="s">
        <v>41</v>
      </c>
      <c r="D45" s="96" t="s">
        <v>508</v>
      </c>
      <c r="E45" s="3">
        <v>1.1154976851851852E-2</v>
      </c>
      <c r="F45" s="13">
        <f t="shared" si="0"/>
        <v>3.6307053941908713</v>
      </c>
      <c r="G45" s="186">
        <f t="shared" si="1"/>
        <v>1.5939153439153439E-3</v>
      </c>
      <c r="H45" s="13">
        <v>4.726</v>
      </c>
      <c r="I45" s="180">
        <f t="shared" si="2"/>
        <v>0.76824066741237229</v>
      </c>
      <c r="L45" s="22"/>
    </row>
    <row r="46" spans="1:12" x14ac:dyDescent="0.25">
      <c r="A46" s="95" t="s">
        <v>465</v>
      </c>
      <c r="B46" s="95" t="s">
        <v>466</v>
      </c>
      <c r="C46" s="96" t="s">
        <v>41</v>
      </c>
      <c r="D46" s="96" t="s">
        <v>491</v>
      </c>
      <c r="E46" s="3">
        <v>1.2182175925925924E-2</v>
      </c>
      <c r="F46" s="13">
        <f t="shared" si="0"/>
        <v>3.3238366571699904</v>
      </c>
      <c r="G46" s="186">
        <f t="shared" si="1"/>
        <v>1.7410714285714288E-3</v>
      </c>
      <c r="H46" s="13">
        <v>4.3780000000000001</v>
      </c>
      <c r="I46" s="180">
        <f t="shared" si="2"/>
        <v>0.7592134895317475</v>
      </c>
      <c r="L46" s="22"/>
    </row>
    <row r="47" spans="1:12" x14ac:dyDescent="0.25">
      <c r="A47" s="95" t="s">
        <v>452</v>
      </c>
      <c r="B47" s="95" t="s">
        <v>457</v>
      </c>
      <c r="C47" s="96" t="s">
        <v>41</v>
      </c>
      <c r="D47" s="96" t="s">
        <v>489</v>
      </c>
      <c r="E47" s="3">
        <v>1.0461689814814814E-2</v>
      </c>
      <c r="F47" s="13">
        <f t="shared" si="0"/>
        <v>3.8716814159292037</v>
      </c>
      <c r="G47" s="186">
        <f t="shared" si="1"/>
        <v>1.4947089947089946E-3</v>
      </c>
      <c r="H47" s="13">
        <v>5.1150000000000002</v>
      </c>
      <c r="I47" s="180">
        <f t="shared" si="2"/>
        <v>0.75692696303601237</v>
      </c>
      <c r="L47" s="22"/>
    </row>
    <row r="48" spans="1:12" x14ac:dyDescent="0.25">
      <c r="A48" s="95" t="s">
        <v>66</v>
      </c>
      <c r="B48" s="95" t="s">
        <v>107</v>
      </c>
      <c r="C48" s="96" t="s">
        <v>63</v>
      </c>
      <c r="D48" s="96" t="s">
        <v>509</v>
      </c>
      <c r="E48" s="3">
        <v>1.3933796296296297E-2</v>
      </c>
      <c r="F48" s="13">
        <f t="shared" si="0"/>
        <v>2.9069767441860463</v>
      </c>
      <c r="G48" s="186">
        <f t="shared" si="1"/>
        <v>1.9907407407407408E-3</v>
      </c>
      <c r="H48" s="13">
        <v>3.8530000000000002</v>
      </c>
      <c r="I48" s="180">
        <f t="shared" si="2"/>
        <v>0.75447099511706361</v>
      </c>
      <c r="L48" s="22"/>
    </row>
    <row r="49" spans="1:12" x14ac:dyDescent="0.25">
      <c r="A49" s="95" t="s">
        <v>452</v>
      </c>
      <c r="B49" s="95" t="s">
        <v>463</v>
      </c>
      <c r="C49" s="96" t="s">
        <v>63</v>
      </c>
      <c r="D49" s="96" t="s">
        <v>503</v>
      </c>
      <c r="E49" s="3">
        <v>1.1982754629629631E-2</v>
      </c>
      <c r="F49" s="13">
        <f t="shared" si="0"/>
        <v>3.3816425120772946</v>
      </c>
      <c r="G49" s="186">
        <f t="shared" si="1"/>
        <v>1.7113095238095238E-3</v>
      </c>
      <c r="H49" s="13">
        <v>4.5049999999999999</v>
      </c>
      <c r="I49" s="180">
        <f t="shared" si="2"/>
        <v>0.75064206705378356</v>
      </c>
      <c r="L49" s="22"/>
    </row>
    <row r="50" spans="1:12" x14ac:dyDescent="0.25">
      <c r="A50" s="95" t="s">
        <v>66</v>
      </c>
      <c r="B50" s="95" t="s">
        <v>288</v>
      </c>
      <c r="C50" s="96" t="s">
        <v>41</v>
      </c>
      <c r="D50" s="96" t="s">
        <v>498</v>
      </c>
      <c r="E50" s="3">
        <v>1.2129166666666668E-2</v>
      </c>
      <c r="F50" s="13">
        <f t="shared" si="0"/>
        <v>3.3396946564885495</v>
      </c>
      <c r="G50" s="186">
        <f t="shared" si="1"/>
        <v>1.7328042328042328E-3</v>
      </c>
      <c r="H50" s="13">
        <v>4.484</v>
      </c>
      <c r="I50" s="180">
        <f t="shared" si="2"/>
        <v>0.74480255497068459</v>
      </c>
      <c r="L50" s="22"/>
    </row>
    <row r="51" spans="1:12" x14ac:dyDescent="0.25">
      <c r="A51" s="95" t="s">
        <v>49</v>
      </c>
      <c r="B51" s="95" t="s">
        <v>464</v>
      </c>
      <c r="C51" s="96" t="s">
        <v>41</v>
      </c>
      <c r="D51" s="96" t="s">
        <v>510</v>
      </c>
      <c r="E51" s="3">
        <v>1.1994791666666666E-2</v>
      </c>
      <c r="F51" s="13">
        <f t="shared" si="0"/>
        <v>3.3783783783783785</v>
      </c>
      <c r="G51" s="186">
        <f t="shared" si="1"/>
        <v>1.712962962962963E-3</v>
      </c>
      <c r="H51" s="13">
        <v>4.5590000000000002</v>
      </c>
      <c r="I51" s="180">
        <f t="shared" si="2"/>
        <v>0.74103495906522887</v>
      </c>
      <c r="L51" s="22"/>
    </row>
    <row r="52" spans="1:12" x14ac:dyDescent="0.25">
      <c r="A52" s="95" t="s">
        <v>118</v>
      </c>
      <c r="B52" s="95" t="s">
        <v>141</v>
      </c>
      <c r="C52" s="96" t="s">
        <v>41</v>
      </c>
      <c r="D52" s="96" t="s">
        <v>491</v>
      </c>
      <c r="E52" s="3">
        <v>1.2525000000000001E-2</v>
      </c>
      <c r="F52" s="13">
        <f t="shared" si="0"/>
        <v>3.234750462107209</v>
      </c>
      <c r="G52" s="186">
        <f t="shared" si="1"/>
        <v>1.7890211640211639E-3</v>
      </c>
      <c r="H52" s="13">
        <v>4.3780000000000001</v>
      </c>
      <c r="I52" s="180">
        <f t="shared" si="2"/>
        <v>0.73886488398976902</v>
      </c>
      <c r="L52" s="22"/>
    </row>
    <row r="53" spans="1:12" x14ac:dyDescent="0.25">
      <c r="A53" s="95" t="s">
        <v>452</v>
      </c>
      <c r="B53" s="95" t="s">
        <v>467</v>
      </c>
      <c r="C53" s="96" t="s">
        <v>63</v>
      </c>
      <c r="D53" s="96" t="s">
        <v>503</v>
      </c>
      <c r="E53" s="3">
        <v>1.2271875000000002E-2</v>
      </c>
      <c r="F53" s="13">
        <f t="shared" si="0"/>
        <v>3.3018867924528301</v>
      </c>
      <c r="G53" s="186">
        <f t="shared" si="1"/>
        <v>1.7526455026455029E-3</v>
      </c>
      <c r="H53" s="13">
        <v>4.5049999999999999</v>
      </c>
      <c r="I53" s="180">
        <f t="shared" si="2"/>
        <v>0.73293824471760938</v>
      </c>
      <c r="L53" s="22"/>
    </row>
    <row r="54" spans="1:12" x14ac:dyDescent="0.25">
      <c r="A54" s="95" t="s">
        <v>468</v>
      </c>
      <c r="B54" s="95" t="s">
        <v>469</v>
      </c>
      <c r="C54" s="96" t="s">
        <v>41</v>
      </c>
      <c r="D54" s="96" t="s">
        <v>511</v>
      </c>
      <c r="E54" s="3">
        <v>1.2847453703703703E-2</v>
      </c>
      <c r="F54" s="13">
        <f t="shared" si="0"/>
        <v>3.1531531531531534</v>
      </c>
      <c r="G54" s="186">
        <f t="shared" si="1"/>
        <v>1.8353174603174601E-3</v>
      </c>
      <c r="H54" s="13">
        <v>4.3120000000000003</v>
      </c>
      <c r="I54" s="180">
        <f t="shared" si="2"/>
        <v>0.73125073125073126</v>
      </c>
    </row>
    <row r="55" spans="1:12" x14ac:dyDescent="0.25">
      <c r="A55" s="95" t="s">
        <v>150</v>
      </c>
      <c r="B55" s="95" t="s">
        <v>277</v>
      </c>
      <c r="C55" s="96" t="s">
        <v>41</v>
      </c>
      <c r="D55" s="96" t="s">
        <v>512</v>
      </c>
      <c r="E55" s="3">
        <v>1.120659722222222E-2</v>
      </c>
      <c r="F55" s="13">
        <f t="shared" si="0"/>
        <v>3.615702479338843</v>
      </c>
      <c r="G55" s="186">
        <f t="shared" si="1"/>
        <v>1.6005291005291005E-3</v>
      </c>
      <c r="H55" s="13">
        <v>4.95</v>
      </c>
      <c r="I55" s="180">
        <f t="shared" si="2"/>
        <v>0.73044494532097837</v>
      </c>
      <c r="L55" s="22"/>
    </row>
    <row r="56" spans="1:12" x14ac:dyDescent="0.25">
      <c r="A56" s="95" t="s">
        <v>49</v>
      </c>
      <c r="B56" s="95" t="s">
        <v>287</v>
      </c>
      <c r="C56" s="96" t="s">
        <v>41</v>
      </c>
      <c r="D56" s="96" t="s">
        <v>487</v>
      </c>
      <c r="E56" s="3">
        <v>1.2475347222222223E-2</v>
      </c>
      <c r="F56" s="13">
        <f t="shared" si="0"/>
        <v>3.2467532467532467</v>
      </c>
      <c r="G56" s="186">
        <f t="shared" si="1"/>
        <v>1.7824074074074075E-3</v>
      </c>
      <c r="H56" s="13">
        <v>4.4660000000000002</v>
      </c>
      <c r="I56" s="180">
        <f t="shared" si="2"/>
        <v>0.72699356174501717</v>
      </c>
    </row>
    <row r="57" spans="1:12" x14ac:dyDescent="0.25">
      <c r="A57" s="95" t="s">
        <v>150</v>
      </c>
      <c r="B57" s="95" t="s">
        <v>242</v>
      </c>
      <c r="C57" s="96" t="s">
        <v>41</v>
      </c>
      <c r="D57" s="96" t="s">
        <v>512</v>
      </c>
      <c r="E57" s="3">
        <v>1.1309027777777779E-2</v>
      </c>
      <c r="F57" s="13">
        <f t="shared" si="0"/>
        <v>3.5823950870010237</v>
      </c>
      <c r="G57" s="186">
        <f t="shared" si="1"/>
        <v>1.6154100529100527E-3</v>
      </c>
      <c r="H57" s="13">
        <v>4.95</v>
      </c>
      <c r="I57" s="180">
        <f t="shared" si="2"/>
        <v>0.72371617919212594</v>
      </c>
      <c r="L57" s="22"/>
    </row>
    <row r="58" spans="1:12" x14ac:dyDescent="0.25">
      <c r="A58" s="95" t="s">
        <v>232</v>
      </c>
      <c r="B58" s="95" t="s">
        <v>231</v>
      </c>
      <c r="C58" s="96" t="s">
        <v>41</v>
      </c>
      <c r="D58" s="96" t="s">
        <v>512</v>
      </c>
      <c r="E58" s="3">
        <v>1.1335416666666667E-2</v>
      </c>
      <c r="F58" s="13">
        <f t="shared" si="0"/>
        <v>3.5750766087844741</v>
      </c>
      <c r="G58" s="186">
        <f t="shared" si="1"/>
        <v>1.6187169312169313E-3</v>
      </c>
      <c r="H58" s="13">
        <v>4.95</v>
      </c>
      <c r="I58" s="180">
        <f t="shared" si="2"/>
        <v>0.72223769874433819</v>
      </c>
      <c r="L58" s="22"/>
    </row>
    <row r="59" spans="1:12" x14ac:dyDescent="0.25">
      <c r="A59" s="95" t="s">
        <v>15</v>
      </c>
      <c r="B59" s="95" t="s">
        <v>153</v>
      </c>
      <c r="C59" s="96" t="s">
        <v>41</v>
      </c>
      <c r="D59" s="96" t="s">
        <v>499</v>
      </c>
      <c r="E59" s="3">
        <v>1.2267824074074075E-2</v>
      </c>
      <c r="F59" s="13">
        <f t="shared" si="0"/>
        <v>3.3018867924528301</v>
      </c>
      <c r="G59" s="186">
        <f t="shared" si="1"/>
        <v>1.7526455026455029E-3</v>
      </c>
      <c r="H59" s="13">
        <v>4.5759999999999996</v>
      </c>
      <c r="I59" s="180">
        <f t="shared" si="2"/>
        <v>0.72156616967937726</v>
      </c>
      <c r="L59" s="22"/>
    </row>
    <row r="60" spans="1:12" s="102" customFormat="1" x14ac:dyDescent="0.25">
      <c r="A60" s="95" t="s">
        <v>15</v>
      </c>
      <c r="B60" s="95" t="s">
        <v>230</v>
      </c>
      <c r="C60" s="96" t="s">
        <v>41</v>
      </c>
      <c r="D60" s="96" t="s">
        <v>502</v>
      </c>
      <c r="E60" s="3">
        <v>1.13375E-2</v>
      </c>
      <c r="F60" s="13">
        <f t="shared" si="0"/>
        <v>3.5714285714285716</v>
      </c>
      <c r="G60" s="186">
        <f t="shared" si="1"/>
        <v>1.6203703703703703E-3</v>
      </c>
      <c r="H60" s="13">
        <v>4.95</v>
      </c>
      <c r="I60" s="180">
        <f t="shared" si="2"/>
        <v>0.72150072150072153</v>
      </c>
      <c r="J60" s="117"/>
      <c r="L60" s="187"/>
    </row>
    <row r="61" spans="1:12" x14ac:dyDescent="0.25">
      <c r="A61" s="95" t="s">
        <v>327</v>
      </c>
      <c r="B61" s="95" t="s">
        <v>326</v>
      </c>
      <c r="C61" s="96" t="s">
        <v>41</v>
      </c>
      <c r="D61" s="96" t="s">
        <v>507</v>
      </c>
      <c r="E61" s="3">
        <v>1.1379050925925926E-2</v>
      </c>
      <c r="F61" s="13">
        <f t="shared" si="0"/>
        <v>3.5605289928789419</v>
      </c>
      <c r="G61" s="186">
        <f t="shared" si="1"/>
        <v>1.6253306878306879E-3</v>
      </c>
      <c r="H61" s="13">
        <v>4.95</v>
      </c>
      <c r="I61" s="180">
        <f t="shared" si="2"/>
        <v>0.7192987864401903</v>
      </c>
      <c r="L61" s="22"/>
    </row>
    <row r="62" spans="1:12" x14ac:dyDescent="0.25">
      <c r="A62" s="95" t="s">
        <v>15</v>
      </c>
      <c r="B62" s="95" t="s">
        <v>163</v>
      </c>
      <c r="C62" s="96" t="s">
        <v>63</v>
      </c>
      <c r="D62" s="96" t="s">
        <v>504</v>
      </c>
      <c r="E62" s="3">
        <v>1.2509953703703704E-2</v>
      </c>
      <c r="F62" s="13">
        <f t="shared" si="0"/>
        <v>3.2377428307123033</v>
      </c>
      <c r="G62" s="186">
        <f t="shared" si="1"/>
        <v>1.7873677248677251E-3</v>
      </c>
      <c r="H62" s="13">
        <v>4.5049999999999999</v>
      </c>
      <c r="I62" s="180">
        <f t="shared" si="2"/>
        <v>0.71869985143447357</v>
      </c>
      <c r="L62" s="22"/>
    </row>
    <row r="63" spans="1:12" x14ac:dyDescent="0.25">
      <c r="A63" s="95" t="s">
        <v>150</v>
      </c>
      <c r="B63" s="95" t="s">
        <v>159</v>
      </c>
      <c r="C63" s="96" t="s">
        <v>63</v>
      </c>
      <c r="D63" s="96" t="s">
        <v>503</v>
      </c>
      <c r="E63" s="3">
        <v>1.2536111111111111E-2</v>
      </c>
      <c r="F63" s="13">
        <f t="shared" si="0"/>
        <v>3.2317636195752537</v>
      </c>
      <c r="G63" s="186">
        <f t="shared" si="1"/>
        <v>1.7906746031746033E-3</v>
      </c>
      <c r="H63" s="13">
        <v>4.5049999999999999</v>
      </c>
      <c r="I63" s="180">
        <f t="shared" si="2"/>
        <v>0.71737261255832496</v>
      </c>
      <c r="L63" s="22"/>
    </row>
    <row r="64" spans="1:12" x14ac:dyDescent="0.25">
      <c r="A64" s="95" t="s">
        <v>121</v>
      </c>
      <c r="B64" s="95" t="s">
        <v>461</v>
      </c>
      <c r="C64" s="96" t="s">
        <v>41</v>
      </c>
      <c r="D64" s="96" t="s">
        <v>489</v>
      </c>
      <c r="E64" s="3">
        <v>1.1066666666666667E-2</v>
      </c>
      <c r="F64" s="13">
        <f t="shared" si="0"/>
        <v>3.6610878661087867</v>
      </c>
      <c r="G64" s="186">
        <f t="shared" si="1"/>
        <v>1.5806878306878305E-3</v>
      </c>
      <c r="H64" s="13">
        <v>5.1150000000000002</v>
      </c>
      <c r="I64" s="180">
        <f t="shared" si="2"/>
        <v>0.71575520354032973</v>
      </c>
      <c r="L64" s="22"/>
    </row>
    <row r="65" spans="1:12" x14ac:dyDescent="0.25">
      <c r="A65" s="95" t="s">
        <v>15</v>
      </c>
      <c r="B65" s="95" t="s">
        <v>243</v>
      </c>
      <c r="C65" s="96" t="s">
        <v>41</v>
      </c>
      <c r="D65" s="96" t="s">
        <v>489</v>
      </c>
      <c r="E65" s="3">
        <v>1.1161921296296297E-2</v>
      </c>
      <c r="F65" s="13">
        <f t="shared" si="0"/>
        <v>3.6307053941908713</v>
      </c>
      <c r="G65" s="186">
        <f t="shared" si="1"/>
        <v>1.5939153439153439E-3</v>
      </c>
      <c r="H65" s="13">
        <v>5.1150000000000002</v>
      </c>
      <c r="I65" s="180">
        <f t="shared" si="2"/>
        <v>0.70981532633252609</v>
      </c>
      <c r="L65" s="22"/>
    </row>
    <row r="66" spans="1:12" x14ac:dyDescent="0.25">
      <c r="A66" s="95" t="s">
        <v>150</v>
      </c>
      <c r="B66" s="95" t="s">
        <v>283</v>
      </c>
      <c r="C66" s="96" t="s">
        <v>41</v>
      </c>
      <c r="D66" s="96" t="s">
        <v>513</v>
      </c>
      <c r="E66" s="3">
        <v>1.154502314814815E-2</v>
      </c>
      <c r="F66" s="13">
        <f t="shared" si="0"/>
        <v>3.5105315947843532</v>
      </c>
      <c r="G66" s="186">
        <f t="shared" si="1"/>
        <v>1.6484788359788357E-3</v>
      </c>
      <c r="H66" s="13">
        <v>4.95</v>
      </c>
      <c r="I66" s="180">
        <f t="shared" si="2"/>
        <v>0.70919830197663702</v>
      </c>
      <c r="J66" s="182"/>
      <c r="L66" s="22"/>
    </row>
    <row r="67" spans="1:12" s="102" customFormat="1" x14ac:dyDescent="0.25">
      <c r="A67" s="95" t="s">
        <v>232</v>
      </c>
      <c r="B67" s="95" t="s">
        <v>417</v>
      </c>
      <c r="C67" s="96" t="s">
        <v>41</v>
      </c>
      <c r="D67" s="96" t="s">
        <v>512</v>
      </c>
      <c r="E67" s="3">
        <v>1.1848263888888889E-2</v>
      </c>
      <c r="F67" s="13">
        <f t="shared" si="0"/>
        <v>3.41796875</v>
      </c>
      <c r="G67" s="186">
        <f t="shared" si="1"/>
        <v>1.693121693121693E-3</v>
      </c>
      <c r="H67" s="13">
        <v>4.95</v>
      </c>
      <c r="I67" s="180">
        <f t="shared" si="2"/>
        <v>0.69049873737373735</v>
      </c>
      <c r="J67" s="117"/>
      <c r="L67" s="187"/>
    </row>
    <row r="68" spans="1:12" x14ac:dyDescent="0.25">
      <c r="A68" s="95" t="s">
        <v>232</v>
      </c>
      <c r="B68" s="95" t="s">
        <v>180</v>
      </c>
      <c r="C68" s="96" t="s">
        <v>41</v>
      </c>
      <c r="D68" s="96" t="s">
        <v>512</v>
      </c>
      <c r="E68" s="3">
        <v>1.1860185185185184E-2</v>
      </c>
      <c r="F68" s="13">
        <f t="shared" si="0"/>
        <v>3.4146341463414633</v>
      </c>
      <c r="G68" s="186">
        <f t="shared" si="1"/>
        <v>1.6947751322751324E-3</v>
      </c>
      <c r="H68" s="13">
        <v>4.95</v>
      </c>
      <c r="I68" s="180">
        <f t="shared" si="2"/>
        <v>0.68982508006898247</v>
      </c>
      <c r="L68" s="22"/>
    </row>
    <row r="69" spans="1:12" x14ac:dyDescent="0.25">
      <c r="A69" s="95" t="s">
        <v>15</v>
      </c>
      <c r="B69" s="95" t="s">
        <v>400</v>
      </c>
      <c r="C69" s="96" t="s">
        <v>41</v>
      </c>
      <c r="D69" s="96" t="s">
        <v>491</v>
      </c>
      <c r="E69" s="3">
        <v>1.3437152777777779E-2</v>
      </c>
      <c r="F69" s="13">
        <f t="shared" si="0"/>
        <v>3.0146425495262705</v>
      </c>
      <c r="G69" s="186">
        <f t="shared" si="1"/>
        <v>1.9196428571428572E-3</v>
      </c>
      <c r="H69" s="13">
        <v>4.3780000000000001</v>
      </c>
      <c r="I69" s="180">
        <f t="shared" si="2"/>
        <v>0.68858897887763149</v>
      </c>
      <c r="L69" s="22"/>
    </row>
    <row r="70" spans="1:12" x14ac:dyDescent="0.25">
      <c r="A70" s="95" t="s">
        <v>66</v>
      </c>
      <c r="B70" s="95" t="s">
        <v>210</v>
      </c>
      <c r="C70" s="96" t="s">
        <v>41</v>
      </c>
      <c r="D70" s="96" t="s">
        <v>488</v>
      </c>
      <c r="E70" s="3">
        <v>1.3755555555555556E-2</v>
      </c>
      <c r="F70" s="13">
        <f t="shared" si="0"/>
        <v>2.9461279461279459</v>
      </c>
      <c r="G70" s="186">
        <f t="shared" si="1"/>
        <v>1.9642857142857144E-3</v>
      </c>
      <c r="H70" s="13">
        <v>4.3280000000000003</v>
      </c>
      <c r="I70" s="180">
        <f t="shared" si="2"/>
        <v>0.68071348108316676</v>
      </c>
      <c r="L70" s="22"/>
    </row>
    <row r="71" spans="1:12" x14ac:dyDescent="0.25">
      <c r="A71" s="95" t="s">
        <v>49</v>
      </c>
      <c r="B71" s="95" t="s">
        <v>260</v>
      </c>
      <c r="C71" s="96" t="s">
        <v>41</v>
      </c>
      <c r="D71" s="96" t="s">
        <v>498</v>
      </c>
      <c r="E71" s="3">
        <v>1.3305092592592592E-2</v>
      </c>
      <c r="F71" s="13">
        <f t="shared" si="0"/>
        <v>3.0434782608695654</v>
      </c>
      <c r="G71" s="186">
        <f t="shared" si="1"/>
        <v>1.9014550264550263E-3</v>
      </c>
      <c r="H71" s="13">
        <v>4.484</v>
      </c>
      <c r="I71" s="180">
        <f t="shared" si="2"/>
        <v>0.67874180661676298</v>
      </c>
      <c r="L71" s="22"/>
    </row>
    <row r="72" spans="1:12" x14ac:dyDescent="0.25">
      <c r="A72" s="95" t="s">
        <v>15</v>
      </c>
      <c r="B72" s="95" t="s">
        <v>207</v>
      </c>
      <c r="C72" s="96" t="s">
        <v>41</v>
      </c>
      <c r="D72" s="96" t="s">
        <v>514</v>
      </c>
      <c r="E72" s="3">
        <v>1.6667824074074074E-2</v>
      </c>
      <c r="F72" s="13">
        <f t="shared" si="0"/>
        <v>2.4305555555555554</v>
      </c>
      <c r="G72" s="186">
        <f t="shared" si="1"/>
        <v>2.3809523809523812E-3</v>
      </c>
      <c r="H72" s="13">
        <v>4.12</v>
      </c>
      <c r="I72" s="180">
        <f t="shared" si="2"/>
        <v>0.58994066882416396</v>
      </c>
      <c r="L72" s="22"/>
    </row>
    <row r="73" spans="1:12" x14ac:dyDescent="0.25">
      <c r="E73" s="3"/>
      <c r="F73" s="13"/>
      <c r="G73" s="186"/>
      <c r="L73" s="22"/>
    </row>
    <row r="74" spans="1:12" x14ac:dyDescent="0.25">
      <c r="H74" s="183" t="s">
        <v>483</v>
      </c>
      <c r="L74" s="22"/>
    </row>
    <row r="75" spans="1:12" x14ac:dyDescent="0.25">
      <c r="E75" s="188"/>
      <c r="F75" s="13"/>
      <c r="G75" s="186"/>
      <c r="J75" s="182"/>
      <c r="L75" s="22"/>
    </row>
    <row r="76" spans="1:12" s="102" customFormat="1" x14ac:dyDescent="0.25">
      <c r="A76" s="95"/>
      <c r="B76" s="95"/>
      <c r="C76" s="96"/>
      <c r="D76" s="96"/>
      <c r="E76" s="188"/>
      <c r="F76" s="13"/>
      <c r="G76" s="186"/>
      <c r="H76" s="13"/>
      <c r="I76" s="180"/>
      <c r="J76" s="117"/>
      <c r="L76" s="187"/>
    </row>
    <row r="77" spans="1:12" x14ac:dyDescent="0.25">
      <c r="E77" s="3"/>
      <c r="F77" s="13"/>
      <c r="G77" s="186"/>
      <c r="L77" s="22"/>
    </row>
    <row r="78" spans="1:12" x14ac:dyDescent="0.25">
      <c r="A78" s="102"/>
      <c r="B78" s="102"/>
      <c r="C78" s="24"/>
      <c r="D78" s="24"/>
      <c r="E78" s="189"/>
      <c r="F78" s="183"/>
      <c r="G78" s="190"/>
      <c r="H78" s="183" t="s">
        <v>515</v>
      </c>
      <c r="I78" s="184"/>
      <c r="L78" s="22"/>
    </row>
    <row r="79" spans="1:12" x14ac:dyDescent="0.25">
      <c r="E79" s="188"/>
      <c r="F79" s="13"/>
      <c r="G79" s="186"/>
      <c r="L79" s="22"/>
    </row>
    <row r="80" spans="1:12" x14ac:dyDescent="0.25">
      <c r="E80" s="188"/>
      <c r="F80" s="13"/>
      <c r="G80" s="186"/>
      <c r="L80" s="22"/>
    </row>
    <row r="81" spans="1:12" x14ac:dyDescent="0.25">
      <c r="A81" s="102"/>
      <c r="B81" s="102"/>
      <c r="C81" s="24"/>
      <c r="D81" s="24"/>
      <c r="E81" s="189"/>
      <c r="F81" s="183"/>
      <c r="G81" s="190"/>
      <c r="H81" s="183" t="s">
        <v>515</v>
      </c>
      <c r="I81" s="184"/>
      <c r="L81" s="22"/>
    </row>
    <row r="82" spans="1:12" x14ac:dyDescent="0.25">
      <c r="E82" s="188"/>
      <c r="F82" s="13"/>
      <c r="G82" s="186"/>
      <c r="L82" s="22"/>
    </row>
    <row r="83" spans="1:12" x14ac:dyDescent="0.25">
      <c r="A83" s="102"/>
      <c r="B83" s="102"/>
      <c r="C83" s="24"/>
      <c r="D83" s="24"/>
      <c r="E83" s="24"/>
      <c r="F83" s="183"/>
      <c r="G83" s="190"/>
      <c r="H83" s="183"/>
      <c r="I83" s="184"/>
      <c r="J83" s="182"/>
      <c r="L83" s="22"/>
    </row>
    <row r="84" spans="1:12" s="102" customFormat="1" x14ac:dyDescent="0.25">
      <c r="A84" s="95"/>
      <c r="B84" s="95"/>
      <c r="C84" s="96"/>
      <c r="D84" s="96"/>
      <c r="E84" s="188"/>
      <c r="F84" s="13"/>
      <c r="G84" s="186"/>
      <c r="H84" s="13"/>
      <c r="I84" s="180"/>
      <c r="J84" s="117"/>
      <c r="L84" s="187"/>
    </row>
    <row r="85" spans="1:12" x14ac:dyDescent="0.25">
      <c r="E85" s="188"/>
      <c r="F85" s="13"/>
      <c r="G85" s="186"/>
    </row>
    <row r="86" spans="1:12" x14ac:dyDescent="0.25">
      <c r="E86" s="188"/>
      <c r="F86" s="13"/>
      <c r="G86" s="186"/>
    </row>
    <row r="87" spans="1:12" x14ac:dyDescent="0.25">
      <c r="A87" s="102"/>
      <c r="B87" s="102"/>
      <c r="C87" s="24"/>
      <c r="D87" s="24"/>
      <c r="E87" s="189"/>
      <c r="F87" s="183"/>
      <c r="G87" s="190"/>
      <c r="H87" s="183"/>
      <c r="I87" s="184"/>
      <c r="J87" s="182"/>
    </row>
    <row r="88" spans="1:12" s="102" customFormat="1" x14ac:dyDescent="0.25">
      <c r="A88" s="95"/>
      <c r="B88" s="95"/>
      <c r="C88" s="96"/>
      <c r="D88" s="96"/>
      <c r="E88" s="188"/>
      <c r="F88" s="13"/>
      <c r="G88" s="186"/>
      <c r="H88" s="13"/>
      <c r="I88" s="180"/>
      <c r="J88" s="117"/>
    </row>
    <row r="89" spans="1:12" ht="15" customHeight="1" x14ac:dyDescent="0.25">
      <c r="E89" s="188"/>
      <c r="F89" s="13"/>
      <c r="G89" s="186"/>
    </row>
    <row r="93" spans="1:12" x14ac:dyDescent="0.25">
      <c r="A93" s="191"/>
    </row>
    <row r="94" spans="1:12" x14ac:dyDescent="0.25">
      <c r="A94" s="102"/>
      <c r="B94" s="102"/>
      <c r="C94" s="24"/>
      <c r="D94" s="24"/>
      <c r="E94" s="24"/>
      <c r="F94" s="24"/>
      <c r="G94" s="24"/>
      <c r="H94" s="183"/>
      <c r="I94" s="184"/>
      <c r="J94" s="182"/>
    </row>
    <row r="95" spans="1:12" x14ac:dyDescent="0.25">
      <c r="F95" s="185"/>
      <c r="G95" s="24"/>
      <c r="H95" s="183"/>
      <c r="I95" s="184"/>
      <c r="J95" s="182"/>
    </row>
    <row r="96" spans="1:12" x14ac:dyDescent="0.25">
      <c r="F96" s="185"/>
      <c r="G96" s="24"/>
      <c r="H96" s="183"/>
      <c r="I96" s="184"/>
      <c r="J96" s="182"/>
    </row>
    <row r="97" spans="5:7" x14ac:dyDescent="0.25">
      <c r="E97" s="188"/>
      <c r="F97" s="13"/>
      <c r="G97" s="186"/>
    </row>
    <row r="98" spans="5:7" x14ac:dyDescent="0.25">
      <c r="E98" s="188"/>
      <c r="F98" s="13"/>
      <c r="G98" s="186"/>
    </row>
    <row r="99" spans="5:7" x14ac:dyDescent="0.25">
      <c r="E99" s="188"/>
      <c r="F99" s="13"/>
      <c r="G99" s="186"/>
    </row>
    <row r="100" spans="5:7" x14ac:dyDescent="0.25">
      <c r="E100" s="188"/>
      <c r="F100" s="13"/>
      <c r="G100" s="186"/>
    </row>
    <row r="101" spans="5:7" x14ac:dyDescent="0.25">
      <c r="E101" s="188"/>
      <c r="F101" s="13"/>
      <c r="G101" s="186"/>
    </row>
    <row r="102" spans="5:7" x14ac:dyDescent="0.25">
      <c r="E102" s="188"/>
      <c r="F102" s="13"/>
      <c r="G102" s="186"/>
    </row>
    <row r="103" spans="5:7" x14ac:dyDescent="0.25">
      <c r="E103" s="188"/>
      <c r="F103" s="13"/>
      <c r="G103" s="186"/>
    </row>
    <row r="104" spans="5:7" x14ac:dyDescent="0.25">
      <c r="E104" s="188"/>
      <c r="F104" s="13"/>
      <c r="G104" s="186"/>
    </row>
    <row r="105" spans="5:7" x14ac:dyDescent="0.25">
      <c r="E105" s="188"/>
      <c r="F105" s="13"/>
      <c r="G105" s="186"/>
    </row>
    <row r="106" spans="5:7" x14ac:dyDescent="0.25">
      <c r="E106" s="188"/>
      <c r="F106" s="13"/>
      <c r="G106" s="186"/>
    </row>
    <row r="107" spans="5:7" x14ac:dyDescent="0.25">
      <c r="E107" s="188"/>
      <c r="F107" s="13"/>
      <c r="G107" s="186"/>
    </row>
    <row r="108" spans="5:7" x14ac:dyDescent="0.25">
      <c r="E108" s="188"/>
      <c r="F108" s="13"/>
      <c r="G108" s="186"/>
    </row>
    <row r="109" spans="5:7" x14ac:dyDescent="0.25">
      <c r="E109" s="188"/>
      <c r="F109" s="13"/>
      <c r="G109" s="186"/>
    </row>
    <row r="110" spans="5:7" x14ac:dyDescent="0.25">
      <c r="E110" s="188"/>
      <c r="F110" s="13"/>
      <c r="G110" s="186"/>
    </row>
    <row r="111" spans="5:7" x14ac:dyDescent="0.25">
      <c r="E111" s="188"/>
      <c r="F111" s="13"/>
      <c r="G111" s="186"/>
    </row>
    <row r="112" spans="5:7" x14ac:dyDescent="0.25">
      <c r="E112" s="188"/>
      <c r="F112" s="13"/>
      <c r="G112" s="186"/>
    </row>
    <row r="113" spans="5:7" x14ac:dyDescent="0.25">
      <c r="E113" s="188"/>
      <c r="F113" s="13"/>
      <c r="G113" s="186"/>
    </row>
    <row r="114" spans="5:7" x14ac:dyDescent="0.25">
      <c r="E114" s="188"/>
      <c r="F114" s="13"/>
      <c r="G114" s="186"/>
    </row>
    <row r="115" spans="5:7" x14ac:dyDescent="0.25">
      <c r="E115" s="188"/>
      <c r="F115" s="13"/>
      <c r="G115" s="186"/>
    </row>
    <row r="116" spans="5:7" x14ac:dyDescent="0.25">
      <c r="E116" s="188"/>
      <c r="F116" s="13"/>
      <c r="G116" s="186"/>
    </row>
    <row r="117" spans="5:7" x14ac:dyDescent="0.25">
      <c r="E117" s="188"/>
      <c r="F117" s="13"/>
      <c r="G117" s="186"/>
    </row>
    <row r="118" spans="5:7" x14ac:dyDescent="0.25">
      <c r="E118" s="188"/>
      <c r="F118" s="13"/>
      <c r="G118" s="186"/>
    </row>
    <row r="119" spans="5:7" x14ac:dyDescent="0.25">
      <c r="E119" s="188"/>
      <c r="F119" s="13"/>
      <c r="G119" s="186"/>
    </row>
    <row r="120" spans="5:7" x14ac:dyDescent="0.25">
      <c r="E120" s="188"/>
      <c r="F120" s="13"/>
      <c r="G120" s="186"/>
    </row>
    <row r="121" spans="5:7" x14ac:dyDescent="0.25">
      <c r="E121" s="188"/>
      <c r="F121" s="13"/>
      <c r="G121" s="186"/>
    </row>
    <row r="122" spans="5:7" x14ac:dyDescent="0.25">
      <c r="E122" s="188"/>
      <c r="F122" s="13"/>
      <c r="G122" s="186"/>
    </row>
    <row r="123" spans="5:7" x14ac:dyDescent="0.25">
      <c r="E123" s="188"/>
      <c r="F123" s="13"/>
      <c r="G123" s="186"/>
    </row>
    <row r="124" spans="5:7" x14ac:dyDescent="0.25">
      <c r="E124" s="188"/>
      <c r="F124" s="13"/>
      <c r="G124" s="186"/>
    </row>
    <row r="125" spans="5:7" x14ac:dyDescent="0.25">
      <c r="E125" s="188"/>
      <c r="F125" s="13"/>
      <c r="G125" s="186"/>
    </row>
    <row r="126" spans="5:7" x14ac:dyDescent="0.25">
      <c r="E126" s="188"/>
      <c r="F126" s="13"/>
      <c r="G126" s="186"/>
    </row>
    <row r="127" spans="5:7" x14ac:dyDescent="0.25">
      <c r="E127" s="188"/>
      <c r="F127" s="13"/>
      <c r="G127" s="186"/>
    </row>
    <row r="128" spans="5:7" x14ac:dyDescent="0.25">
      <c r="E128" s="188"/>
      <c r="F128" s="13"/>
      <c r="G128" s="186"/>
    </row>
    <row r="129" spans="5:7" x14ac:dyDescent="0.25">
      <c r="E129" s="188"/>
      <c r="F129" s="13"/>
      <c r="G129" s="186"/>
    </row>
    <row r="130" spans="5:7" x14ac:dyDescent="0.25">
      <c r="E130" s="188"/>
      <c r="F130" s="13"/>
      <c r="G130" s="186"/>
    </row>
    <row r="131" spans="5:7" x14ac:dyDescent="0.25">
      <c r="E131" s="188"/>
      <c r="F131" s="13"/>
      <c r="G131" s="186"/>
    </row>
    <row r="132" spans="5:7" x14ac:dyDescent="0.25">
      <c r="E132" s="188"/>
      <c r="F132" s="13"/>
      <c r="G132" s="186"/>
    </row>
    <row r="133" spans="5:7" x14ac:dyDescent="0.25">
      <c r="E133" s="188"/>
      <c r="F133" s="13"/>
      <c r="G133" s="186"/>
    </row>
    <row r="134" spans="5:7" x14ac:dyDescent="0.25">
      <c r="E134" s="188"/>
      <c r="F134" s="13"/>
      <c r="G134" s="186"/>
    </row>
    <row r="135" spans="5:7" x14ac:dyDescent="0.25">
      <c r="E135" s="188"/>
      <c r="F135" s="13"/>
      <c r="G135" s="186"/>
    </row>
    <row r="136" spans="5:7" x14ac:dyDescent="0.25">
      <c r="E136" s="188"/>
      <c r="F136" s="13"/>
      <c r="G136" s="186"/>
    </row>
    <row r="137" spans="5:7" x14ac:dyDescent="0.25">
      <c r="E137" s="188"/>
      <c r="F137" s="13"/>
      <c r="G137" s="186"/>
    </row>
    <row r="138" spans="5:7" x14ac:dyDescent="0.25">
      <c r="E138" s="188"/>
      <c r="F138" s="13"/>
      <c r="G138" s="186"/>
    </row>
    <row r="139" spans="5:7" x14ac:dyDescent="0.25">
      <c r="E139" s="188"/>
      <c r="F139" s="13"/>
      <c r="G139" s="186"/>
    </row>
    <row r="140" spans="5:7" x14ac:dyDescent="0.25">
      <c r="E140" s="188"/>
      <c r="F140" s="13"/>
      <c r="G140" s="186"/>
    </row>
    <row r="141" spans="5:7" x14ac:dyDescent="0.25">
      <c r="E141" s="188"/>
      <c r="F141" s="13"/>
      <c r="G141" s="186"/>
    </row>
    <row r="142" spans="5:7" x14ac:dyDescent="0.25">
      <c r="E142" s="188"/>
      <c r="F142" s="13"/>
      <c r="G142" s="186"/>
    </row>
    <row r="143" spans="5:7" x14ac:dyDescent="0.25">
      <c r="E143" s="188"/>
      <c r="F143" s="13"/>
      <c r="G143" s="186"/>
    </row>
    <row r="144" spans="5:7" x14ac:dyDescent="0.25">
      <c r="E144" s="188"/>
      <c r="F144" s="13"/>
      <c r="G144" s="186"/>
    </row>
    <row r="145" spans="1:1" x14ac:dyDescent="0.25">
      <c r="A145" s="102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093145-B05C-4E90-8639-A6B21EFD628B}">
  <dimension ref="A1:M139"/>
  <sheetViews>
    <sheetView workbookViewId="0">
      <selection activeCell="O26" sqref="O26"/>
    </sheetView>
  </sheetViews>
  <sheetFormatPr defaultColWidth="11.5703125" defaultRowHeight="15" x14ac:dyDescent="0.25"/>
  <cols>
    <col min="1" max="1" width="18.5703125" style="96" customWidth="1"/>
    <col min="2" max="2" width="11.5703125" style="95"/>
    <col min="3" max="3" width="22" style="95" customWidth="1"/>
    <col min="4" max="4" width="9.140625" style="96" customWidth="1"/>
    <col min="5" max="5" width="6.42578125" style="96" customWidth="1"/>
    <col min="6" max="6" width="11.5703125" style="96"/>
    <col min="7" max="7" width="7.85546875" style="179" customWidth="1"/>
    <col min="8" max="8" width="7.140625" style="96" customWidth="1"/>
    <col min="9" max="9" width="9.42578125" style="13" customWidth="1"/>
    <col min="10" max="10" width="7.7109375" style="180" customWidth="1"/>
    <col min="11" max="11" width="8.7109375" style="117" customWidth="1"/>
    <col min="12" max="256" width="11.5703125" style="95"/>
    <col min="257" max="257" width="18.5703125" style="95" customWidth="1"/>
    <col min="258" max="258" width="11.5703125" style="95"/>
    <col min="259" max="259" width="22" style="95" customWidth="1"/>
    <col min="260" max="260" width="9.140625" style="95" customWidth="1"/>
    <col min="261" max="261" width="6.42578125" style="95" customWidth="1"/>
    <col min="262" max="262" width="11.5703125" style="95"/>
    <col min="263" max="263" width="7.85546875" style="95" customWidth="1"/>
    <col min="264" max="264" width="7.140625" style="95" customWidth="1"/>
    <col min="265" max="265" width="9.42578125" style="95" customWidth="1"/>
    <col min="266" max="266" width="7.7109375" style="95" customWidth="1"/>
    <col min="267" max="267" width="8.7109375" style="95" customWidth="1"/>
    <col min="268" max="512" width="11.5703125" style="95"/>
    <col min="513" max="513" width="18.5703125" style="95" customWidth="1"/>
    <col min="514" max="514" width="11.5703125" style="95"/>
    <col min="515" max="515" width="22" style="95" customWidth="1"/>
    <col min="516" max="516" width="9.140625" style="95" customWidth="1"/>
    <col min="517" max="517" width="6.42578125" style="95" customWidth="1"/>
    <col min="518" max="518" width="11.5703125" style="95"/>
    <col min="519" max="519" width="7.85546875" style="95" customWidth="1"/>
    <col min="520" max="520" width="7.140625" style="95" customWidth="1"/>
    <col min="521" max="521" width="9.42578125" style="95" customWidth="1"/>
    <col min="522" max="522" width="7.7109375" style="95" customWidth="1"/>
    <col min="523" max="523" width="8.7109375" style="95" customWidth="1"/>
    <col min="524" max="768" width="11.5703125" style="95"/>
    <col min="769" max="769" width="18.5703125" style="95" customWidth="1"/>
    <col min="770" max="770" width="11.5703125" style="95"/>
    <col min="771" max="771" width="22" style="95" customWidth="1"/>
    <col min="772" max="772" width="9.140625" style="95" customWidth="1"/>
    <col min="773" max="773" width="6.42578125" style="95" customWidth="1"/>
    <col min="774" max="774" width="11.5703125" style="95"/>
    <col min="775" max="775" width="7.85546875" style="95" customWidth="1"/>
    <col min="776" max="776" width="7.140625" style="95" customWidth="1"/>
    <col min="777" max="777" width="9.42578125" style="95" customWidth="1"/>
    <col min="778" max="778" width="7.7109375" style="95" customWidth="1"/>
    <col min="779" max="779" width="8.7109375" style="95" customWidth="1"/>
    <col min="780" max="1024" width="11.5703125" style="95"/>
    <col min="1025" max="1025" width="18.5703125" style="95" customWidth="1"/>
    <col min="1026" max="1026" width="11.5703125" style="95"/>
    <col min="1027" max="1027" width="22" style="95" customWidth="1"/>
    <col min="1028" max="1028" width="9.140625" style="95" customWidth="1"/>
    <col min="1029" max="1029" width="6.42578125" style="95" customWidth="1"/>
    <col min="1030" max="1030" width="11.5703125" style="95"/>
    <col min="1031" max="1031" width="7.85546875" style="95" customWidth="1"/>
    <col min="1032" max="1032" width="7.140625" style="95" customWidth="1"/>
    <col min="1033" max="1033" width="9.42578125" style="95" customWidth="1"/>
    <col min="1034" max="1034" width="7.7109375" style="95" customWidth="1"/>
    <col min="1035" max="1035" width="8.7109375" style="95" customWidth="1"/>
    <col min="1036" max="1280" width="11.5703125" style="95"/>
    <col min="1281" max="1281" width="18.5703125" style="95" customWidth="1"/>
    <col min="1282" max="1282" width="11.5703125" style="95"/>
    <col min="1283" max="1283" width="22" style="95" customWidth="1"/>
    <col min="1284" max="1284" width="9.140625" style="95" customWidth="1"/>
    <col min="1285" max="1285" width="6.42578125" style="95" customWidth="1"/>
    <col min="1286" max="1286" width="11.5703125" style="95"/>
    <col min="1287" max="1287" width="7.85546875" style="95" customWidth="1"/>
    <col min="1288" max="1288" width="7.140625" style="95" customWidth="1"/>
    <col min="1289" max="1289" width="9.42578125" style="95" customWidth="1"/>
    <col min="1290" max="1290" width="7.7109375" style="95" customWidth="1"/>
    <col min="1291" max="1291" width="8.7109375" style="95" customWidth="1"/>
    <col min="1292" max="1536" width="11.5703125" style="95"/>
    <col min="1537" max="1537" width="18.5703125" style="95" customWidth="1"/>
    <col min="1538" max="1538" width="11.5703125" style="95"/>
    <col min="1539" max="1539" width="22" style="95" customWidth="1"/>
    <col min="1540" max="1540" width="9.140625" style="95" customWidth="1"/>
    <col min="1541" max="1541" width="6.42578125" style="95" customWidth="1"/>
    <col min="1542" max="1542" width="11.5703125" style="95"/>
    <col min="1543" max="1543" width="7.85546875" style="95" customWidth="1"/>
    <col min="1544" max="1544" width="7.140625" style="95" customWidth="1"/>
    <col min="1545" max="1545" width="9.42578125" style="95" customWidth="1"/>
    <col min="1546" max="1546" width="7.7109375" style="95" customWidth="1"/>
    <col min="1547" max="1547" width="8.7109375" style="95" customWidth="1"/>
    <col min="1548" max="1792" width="11.5703125" style="95"/>
    <col min="1793" max="1793" width="18.5703125" style="95" customWidth="1"/>
    <col min="1794" max="1794" width="11.5703125" style="95"/>
    <col min="1795" max="1795" width="22" style="95" customWidth="1"/>
    <col min="1796" max="1796" width="9.140625" style="95" customWidth="1"/>
    <col min="1797" max="1797" width="6.42578125" style="95" customWidth="1"/>
    <col min="1798" max="1798" width="11.5703125" style="95"/>
    <col min="1799" max="1799" width="7.85546875" style="95" customWidth="1"/>
    <col min="1800" max="1800" width="7.140625" style="95" customWidth="1"/>
    <col min="1801" max="1801" width="9.42578125" style="95" customWidth="1"/>
    <col min="1802" max="1802" width="7.7109375" style="95" customWidth="1"/>
    <col min="1803" max="1803" width="8.7109375" style="95" customWidth="1"/>
    <col min="1804" max="2048" width="11.5703125" style="95"/>
    <col min="2049" max="2049" width="18.5703125" style="95" customWidth="1"/>
    <col min="2050" max="2050" width="11.5703125" style="95"/>
    <col min="2051" max="2051" width="22" style="95" customWidth="1"/>
    <col min="2052" max="2052" width="9.140625" style="95" customWidth="1"/>
    <col min="2053" max="2053" width="6.42578125" style="95" customWidth="1"/>
    <col min="2054" max="2054" width="11.5703125" style="95"/>
    <col min="2055" max="2055" width="7.85546875" style="95" customWidth="1"/>
    <col min="2056" max="2056" width="7.140625" style="95" customWidth="1"/>
    <col min="2057" max="2057" width="9.42578125" style="95" customWidth="1"/>
    <col min="2058" max="2058" width="7.7109375" style="95" customWidth="1"/>
    <col min="2059" max="2059" width="8.7109375" style="95" customWidth="1"/>
    <col min="2060" max="2304" width="11.5703125" style="95"/>
    <col min="2305" max="2305" width="18.5703125" style="95" customWidth="1"/>
    <col min="2306" max="2306" width="11.5703125" style="95"/>
    <col min="2307" max="2307" width="22" style="95" customWidth="1"/>
    <col min="2308" max="2308" width="9.140625" style="95" customWidth="1"/>
    <col min="2309" max="2309" width="6.42578125" style="95" customWidth="1"/>
    <col min="2310" max="2310" width="11.5703125" style="95"/>
    <col min="2311" max="2311" width="7.85546875" style="95" customWidth="1"/>
    <col min="2312" max="2312" width="7.140625" style="95" customWidth="1"/>
    <col min="2313" max="2313" width="9.42578125" style="95" customWidth="1"/>
    <col min="2314" max="2314" width="7.7109375" style="95" customWidth="1"/>
    <col min="2315" max="2315" width="8.7109375" style="95" customWidth="1"/>
    <col min="2316" max="2560" width="11.5703125" style="95"/>
    <col min="2561" max="2561" width="18.5703125" style="95" customWidth="1"/>
    <col min="2562" max="2562" width="11.5703125" style="95"/>
    <col min="2563" max="2563" width="22" style="95" customWidth="1"/>
    <col min="2564" max="2564" width="9.140625" style="95" customWidth="1"/>
    <col min="2565" max="2565" width="6.42578125" style="95" customWidth="1"/>
    <col min="2566" max="2566" width="11.5703125" style="95"/>
    <col min="2567" max="2567" width="7.85546875" style="95" customWidth="1"/>
    <col min="2568" max="2568" width="7.140625" style="95" customWidth="1"/>
    <col min="2569" max="2569" width="9.42578125" style="95" customWidth="1"/>
    <col min="2570" max="2570" width="7.7109375" style="95" customWidth="1"/>
    <col min="2571" max="2571" width="8.7109375" style="95" customWidth="1"/>
    <col min="2572" max="2816" width="11.5703125" style="95"/>
    <col min="2817" max="2817" width="18.5703125" style="95" customWidth="1"/>
    <col min="2818" max="2818" width="11.5703125" style="95"/>
    <col min="2819" max="2819" width="22" style="95" customWidth="1"/>
    <col min="2820" max="2820" width="9.140625" style="95" customWidth="1"/>
    <col min="2821" max="2821" width="6.42578125" style="95" customWidth="1"/>
    <col min="2822" max="2822" width="11.5703125" style="95"/>
    <col min="2823" max="2823" width="7.85546875" style="95" customWidth="1"/>
    <col min="2824" max="2824" width="7.140625" style="95" customWidth="1"/>
    <col min="2825" max="2825" width="9.42578125" style="95" customWidth="1"/>
    <col min="2826" max="2826" width="7.7109375" style="95" customWidth="1"/>
    <col min="2827" max="2827" width="8.7109375" style="95" customWidth="1"/>
    <col min="2828" max="3072" width="11.5703125" style="95"/>
    <col min="3073" max="3073" width="18.5703125" style="95" customWidth="1"/>
    <col min="3074" max="3074" width="11.5703125" style="95"/>
    <col min="3075" max="3075" width="22" style="95" customWidth="1"/>
    <col min="3076" max="3076" width="9.140625" style="95" customWidth="1"/>
    <col min="3077" max="3077" width="6.42578125" style="95" customWidth="1"/>
    <col min="3078" max="3078" width="11.5703125" style="95"/>
    <col min="3079" max="3079" width="7.85546875" style="95" customWidth="1"/>
    <col min="3080" max="3080" width="7.140625" style="95" customWidth="1"/>
    <col min="3081" max="3081" width="9.42578125" style="95" customWidth="1"/>
    <col min="3082" max="3082" width="7.7109375" style="95" customWidth="1"/>
    <col min="3083" max="3083" width="8.7109375" style="95" customWidth="1"/>
    <col min="3084" max="3328" width="11.5703125" style="95"/>
    <col min="3329" max="3329" width="18.5703125" style="95" customWidth="1"/>
    <col min="3330" max="3330" width="11.5703125" style="95"/>
    <col min="3331" max="3331" width="22" style="95" customWidth="1"/>
    <col min="3332" max="3332" width="9.140625" style="95" customWidth="1"/>
    <col min="3333" max="3333" width="6.42578125" style="95" customWidth="1"/>
    <col min="3334" max="3334" width="11.5703125" style="95"/>
    <col min="3335" max="3335" width="7.85546875" style="95" customWidth="1"/>
    <col min="3336" max="3336" width="7.140625" style="95" customWidth="1"/>
    <col min="3337" max="3337" width="9.42578125" style="95" customWidth="1"/>
    <col min="3338" max="3338" width="7.7109375" style="95" customWidth="1"/>
    <col min="3339" max="3339" width="8.7109375" style="95" customWidth="1"/>
    <col min="3340" max="3584" width="11.5703125" style="95"/>
    <col min="3585" max="3585" width="18.5703125" style="95" customWidth="1"/>
    <col min="3586" max="3586" width="11.5703125" style="95"/>
    <col min="3587" max="3587" width="22" style="95" customWidth="1"/>
    <col min="3588" max="3588" width="9.140625" style="95" customWidth="1"/>
    <col min="3589" max="3589" width="6.42578125" style="95" customWidth="1"/>
    <col min="3590" max="3590" width="11.5703125" style="95"/>
    <col min="3591" max="3591" width="7.85546875" style="95" customWidth="1"/>
    <col min="3592" max="3592" width="7.140625" style="95" customWidth="1"/>
    <col min="3593" max="3593" width="9.42578125" style="95" customWidth="1"/>
    <col min="3594" max="3594" width="7.7109375" style="95" customWidth="1"/>
    <col min="3595" max="3595" width="8.7109375" style="95" customWidth="1"/>
    <col min="3596" max="3840" width="11.5703125" style="95"/>
    <col min="3841" max="3841" width="18.5703125" style="95" customWidth="1"/>
    <col min="3842" max="3842" width="11.5703125" style="95"/>
    <col min="3843" max="3843" width="22" style="95" customWidth="1"/>
    <col min="3844" max="3844" width="9.140625" style="95" customWidth="1"/>
    <col min="3845" max="3845" width="6.42578125" style="95" customWidth="1"/>
    <col min="3846" max="3846" width="11.5703125" style="95"/>
    <col min="3847" max="3847" width="7.85546875" style="95" customWidth="1"/>
    <col min="3848" max="3848" width="7.140625" style="95" customWidth="1"/>
    <col min="3849" max="3849" width="9.42578125" style="95" customWidth="1"/>
    <col min="3850" max="3850" width="7.7109375" style="95" customWidth="1"/>
    <col min="3851" max="3851" width="8.7109375" style="95" customWidth="1"/>
    <col min="3852" max="4096" width="11.5703125" style="95"/>
    <col min="4097" max="4097" width="18.5703125" style="95" customWidth="1"/>
    <col min="4098" max="4098" width="11.5703125" style="95"/>
    <col min="4099" max="4099" width="22" style="95" customWidth="1"/>
    <col min="4100" max="4100" width="9.140625" style="95" customWidth="1"/>
    <col min="4101" max="4101" width="6.42578125" style="95" customWidth="1"/>
    <col min="4102" max="4102" width="11.5703125" style="95"/>
    <col min="4103" max="4103" width="7.85546875" style="95" customWidth="1"/>
    <col min="4104" max="4104" width="7.140625" style="95" customWidth="1"/>
    <col min="4105" max="4105" width="9.42578125" style="95" customWidth="1"/>
    <col min="4106" max="4106" width="7.7109375" style="95" customWidth="1"/>
    <col min="4107" max="4107" width="8.7109375" style="95" customWidth="1"/>
    <col min="4108" max="4352" width="11.5703125" style="95"/>
    <col min="4353" max="4353" width="18.5703125" style="95" customWidth="1"/>
    <col min="4354" max="4354" width="11.5703125" style="95"/>
    <col min="4355" max="4355" width="22" style="95" customWidth="1"/>
    <col min="4356" max="4356" width="9.140625" style="95" customWidth="1"/>
    <col min="4357" max="4357" width="6.42578125" style="95" customWidth="1"/>
    <col min="4358" max="4358" width="11.5703125" style="95"/>
    <col min="4359" max="4359" width="7.85546875" style="95" customWidth="1"/>
    <col min="4360" max="4360" width="7.140625" style="95" customWidth="1"/>
    <col min="4361" max="4361" width="9.42578125" style="95" customWidth="1"/>
    <col min="4362" max="4362" width="7.7109375" style="95" customWidth="1"/>
    <col min="4363" max="4363" width="8.7109375" style="95" customWidth="1"/>
    <col min="4364" max="4608" width="11.5703125" style="95"/>
    <col min="4609" max="4609" width="18.5703125" style="95" customWidth="1"/>
    <col min="4610" max="4610" width="11.5703125" style="95"/>
    <col min="4611" max="4611" width="22" style="95" customWidth="1"/>
    <col min="4612" max="4612" width="9.140625" style="95" customWidth="1"/>
    <col min="4613" max="4613" width="6.42578125" style="95" customWidth="1"/>
    <col min="4614" max="4614" width="11.5703125" style="95"/>
    <col min="4615" max="4615" width="7.85546875" style="95" customWidth="1"/>
    <col min="4616" max="4616" width="7.140625" style="95" customWidth="1"/>
    <col min="4617" max="4617" width="9.42578125" style="95" customWidth="1"/>
    <col min="4618" max="4618" width="7.7109375" style="95" customWidth="1"/>
    <col min="4619" max="4619" width="8.7109375" style="95" customWidth="1"/>
    <col min="4620" max="4864" width="11.5703125" style="95"/>
    <col min="4865" max="4865" width="18.5703125" style="95" customWidth="1"/>
    <col min="4866" max="4866" width="11.5703125" style="95"/>
    <col min="4867" max="4867" width="22" style="95" customWidth="1"/>
    <col min="4868" max="4868" width="9.140625" style="95" customWidth="1"/>
    <col min="4869" max="4869" width="6.42578125" style="95" customWidth="1"/>
    <col min="4870" max="4870" width="11.5703125" style="95"/>
    <col min="4871" max="4871" width="7.85546875" style="95" customWidth="1"/>
    <col min="4872" max="4872" width="7.140625" style="95" customWidth="1"/>
    <col min="4873" max="4873" width="9.42578125" style="95" customWidth="1"/>
    <col min="4874" max="4874" width="7.7109375" style="95" customWidth="1"/>
    <col min="4875" max="4875" width="8.7109375" style="95" customWidth="1"/>
    <col min="4876" max="5120" width="11.5703125" style="95"/>
    <col min="5121" max="5121" width="18.5703125" style="95" customWidth="1"/>
    <col min="5122" max="5122" width="11.5703125" style="95"/>
    <col min="5123" max="5123" width="22" style="95" customWidth="1"/>
    <col min="5124" max="5124" width="9.140625" style="95" customWidth="1"/>
    <col min="5125" max="5125" width="6.42578125" style="95" customWidth="1"/>
    <col min="5126" max="5126" width="11.5703125" style="95"/>
    <col min="5127" max="5127" width="7.85546875" style="95" customWidth="1"/>
    <col min="5128" max="5128" width="7.140625" style="95" customWidth="1"/>
    <col min="5129" max="5129" width="9.42578125" style="95" customWidth="1"/>
    <col min="5130" max="5130" width="7.7109375" style="95" customWidth="1"/>
    <col min="5131" max="5131" width="8.7109375" style="95" customWidth="1"/>
    <col min="5132" max="5376" width="11.5703125" style="95"/>
    <col min="5377" max="5377" width="18.5703125" style="95" customWidth="1"/>
    <col min="5378" max="5378" width="11.5703125" style="95"/>
    <col min="5379" max="5379" width="22" style="95" customWidth="1"/>
    <col min="5380" max="5380" width="9.140625" style="95" customWidth="1"/>
    <col min="5381" max="5381" width="6.42578125" style="95" customWidth="1"/>
    <col min="5382" max="5382" width="11.5703125" style="95"/>
    <col min="5383" max="5383" width="7.85546875" style="95" customWidth="1"/>
    <col min="5384" max="5384" width="7.140625" style="95" customWidth="1"/>
    <col min="5385" max="5385" width="9.42578125" style="95" customWidth="1"/>
    <col min="5386" max="5386" width="7.7109375" style="95" customWidth="1"/>
    <col min="5387" max="5387" width="8.7109375" style="95" customWidth="1"/>
    <col min="5388" max="5632" width="11.5703125" style="95"/>
    <col min="5633" max="5633" width="18.5703125" style="95" customWidth="1"/>
    <col min="5634" max="5634" width="11.5703125" style="95"/>
    <col min="5635" max="5635" width="22" style="95" customWidth="1"/>
    <col min="5636" max="5636" width="9.140625" style="95" customWidth="1"/>
    <col min="5637" max="5637" width="6.42578125" style="95" customWidth="1"/>
    <col min="5638" max="5638" width="11.5703125" style="95"/>
    <col min="5639" max="5639" width="7.85546875" style="95" customWidth="1"/>
    <col min="5640" max="5640" width="7.140625" style="95" customWidth="1"/>
    <col min="5641" max="5641" width="9.42578125" style="95" customWidth="1"/>
    <col min="5642" max="5642" width="7.7109375" style="95" customWidth="1"/>
    <col min="5643" max="5643" width="8.7109375" style="95" customWidth="1"/>
    <col min="5644" max="5888" width="11.5703125" style="95"/>
    <col min="5889" max="5889" width="18.5703125" style="95" customWidth="1"/>
    <col min="5890" max="5890" width="11.5703125" style="95"/>
    <col min="5891" max="5891" width="22" style="95" customWidth="1"/>
    <col min="5892" max="5892" width="9.140625" style="95" customWidth="1"/>
    <col min="5893" max="5893" width="6.42578125" style="95" customWidth="1"/>
    <col min="5894" max="5894" width="11.5703125" style="95"/>
    <col min="5895" max="5895" width="7.85546875" style="95" customWidth="1"/>
    <col min="5896" max="5896" width="7.140625" style="95" customWidth="1"/>
    <col min="5897" max="5897" width="9.42578125" style="95" customWidth="1"/>
    <col min="5898" max="5898" width="7.7109375" style="95" customWidth="1"/>
    <col min="5899" max="5899" width="8.7109375" style="95" customWidth="1"/>
    <col min="5900" max="6144" width="11.5703125" style="95"/>
    <col min="6145" max="6145" width="18.5703125" style="95" customWidth="1"/>
    <col min="6146" max="6146" width="11.5703125" style="95"/>
    <col min="6147" max="6147" width="22" style="95" customWidth="1"/>
    <col min="6148" max="6148" width="9.140625" style="95" customWidth="1"/>
    <col min="6149" max="6149" width="6.42578125" style="95" customWidth="1"/>
    <col min="6150" max="6150" width="11.5703125" style="95"/>
    <col min="6151" max="6151" width="7.85546875" style="95" customWidth="1"/>
    <col min="6152" max="6152" width="7.140625" style="95" customWidth="1"/>
    <col min="6153" max="6153" width="9.42578125" style="95" customWidth="1"/>
    <col min="6154" max="6154" width="7.7109375" style="95" customWidth="1"/>
    <col min="6155" max="6155" width="8.7109375" style="95" customWidth="1"/>
    <col min="6156" max="6400" width="11.5703125" style="95"/>
    <col min="6401" max="6401" width="18.5703125" style="95" customWidth="1"/>
    <col min="6402" max="6402" width="11.5703125" style="95"/>
    <col min="6403" max="6403" width="22" style="95" customWidth="1"/>
    <col min="6404" max="6404" width="9.140625" style="95" customWidth="1"/>
    <col min="6405" max="6405" width="6.42578125" style="95" customWidth="1"/>
    <col min="6406" max="6406" width="11.5703125" style="95"/>
    <col min="6407" max="6407" width="7.85546875" style="95" customWidth="1"/>
    <col min="6408" max="6408" width="7.140625" style="95" customWidth="1"/>
    <col min="6409" max="6409" width="9.42578125" style="95" customWidth="1"/>
    <col min="6410" max="6410" width="7.7109375" style="95" customWidth="1"/>
    <col min="6411" max="6411" width="8.7109375" style="95" customWidth="1"/>
    <col min="6412" max="6656" width="11.5703125" style="95"/>
    <col min="6657" max="6657" width="18.5703125" style="95" customWidth="1"/>
    <col min="6658" max="6658" width="11.5703125" style="95"/>
    <col min="6659" max="6659" width="22" style="95" customWidth="1"/>
    <col min="6660" max="6660" width="9.140625" style="95" customWidth="1"/>
    <col min="6661" max="6661" width="6.42578125" style="95" customWidth="1"/>
    <col min="6662" max="6662" width="11.5703125" style="95"/>
    <col min="6663" max="6663" width="7.85546875" style="95" customWidth="1"/>
    <col min="6664" max="6664" width="7.140625" style="95" customWidth="1"/>
    <col min="6665" max="6665" width="9.42578125" style="95" customWidth="1"/>
    <col min="6666" max="6666" width="7.7109375" style="95" customWidth="1"/>
    <col min="6667" max="6667" width="8.7109375" style="95" customWidth="1"/>
    <col min="6668" max="6912" width="11.5703125" style="95"/>
    <col min="6913" max="6913" width="18.5703125" style="95" customWidth="1"/>
    <col min="6914" max="6914" width="11.5703125" style="95"/>
    <col min="6915" max="6915" width="22" style="95" customWidth="1"/>
    <col min="6916" max="6916" width="9.140625" style="95" customWidth="1"/>
    <col min="6917" max="6917" width="6.42578125" style="95" customWidth="1"/>
    <col min="6918" max="6918" width="11.5703125" style="95"/>
    <col min="6919" max="6919" width="7.85546875" style="95" customWidth="1"/>
    <col min="6920" max="6920" width="7.140625" style="95" customWidth="1"/>
    <col min="6921" max="6921" width="9.42578125" style="95" customWidth="1"/>
    <col min="6922" max="6922" width="7.7109375" style="95" customWidth="1"/>
    <col min="6923" max="6923" width="8.7109375" style="95" customWidth="1"/>
    <col min="6924" max="7168" width="11.5703125" style="95"/>
    <col min="7169" max="7169" width="18.5703125" style="95" customWidth="1"/>
    <col min="7170" max="7170" width="11.5703125" style="95"/>
    <col min="7171" max="7171" width="22" style="95" customWidth="1"/>
    <col min="7172" max="7172" width="9.140625" style="95" customWidth="1"/>
    <col min="7173" max="7173" width="6.42578125" style="95" customWidth="1"/>
    <col min="7174" max="7174" width="11.5703125" style="95"/>
    <col min="7175" max="7175" width="7.85546875" style="95" customWidth="1"/>
    <col min="7176" max="7176" width="7.140625" style="95" customWidth="1"/>
    <col min="7177" max="7177" width="9.42578125" style="95" customWidth="1"/>
    <col min="7178" max="7178" width="7.7109375" style="95" customWidth="1"/>
    <col min="7179" max="7179" width="8.7109375" style="95" customWidth="1"/>
    <col min="7180" max="7424" width="11.5703125" style="95"/>
    <col min="7425" max="7425" width="18.5703125" style="95" customWidth="1"/>
    <col min="7426" max="7426" width="11.5703125" style="95"/>
    <col min="7427" max="7427" width="22" style="95" customWidth="1"/>
    <col min="7428" max="7428" width="9.140625" style="95" customWidth="1"/>
    <col min="7429" max="7429" width="6.42578125" style="95" customWidth="1"/>
    <col min="7430" max="7430" width="11.5703125" style="95"/>
    <col min="7431" max="7431" width="7.85546875" style="95" customWidth="1"/>
    <col min="7432" max="7432" width="7.140625" style="95" customWidth="1"/>
    <col min="7433" max="7433" width="9.42578125" style="95" customWidth="1"/>
    <col min="7434" max="7434" width="7.7109375" style="95" customWidth="1"/>
    <col min="7435" max="7435" width="8.7109375" style="95" customWidth="1"/>
    <col min="7436" max="7680" width="11.5703125" style="95"/>
    <col min="7681" max="7681" width="18.5703125" style="95" customWidth="1"/>
    <col min="7682" max="7682" width="11.5703125" style="95"/>
    <col min="7683" max="7683" width="22" style="95" customWidth="1"/>
    <col min="7684" max="7684" width="9.140625" style="95" customWidth="1"/>
    <col min="7685" max="7685" width="6.42578125" style="95" customWidth="1"/>
    <col min="7686" max="7686" width="11.5703125" style="95"/>
    <col min="7687" max="7687" width="7.85546875" style="95" customWidth="1"/>
    <col min="7688" max="7688" width="7.140625" style="95" customWidth="1"/>
    <col min="7689" max="7689" width="9.42578125" style="95" customWidth="1"/>
    <col min="7690" max="7690" width="7.7109375" style="95" customWidth="1"/>
    <col min="7691" max="7691" width="8.7109375" style="95" customWidth="1"/>
    <col min="7692" max="7936" width="11.5703125" style="95"/>
    <col min="7937" max="7937" width="18.5703125" style="95" customWidth="1"/>
    <col min="7938" max="7938" width="11.5703125" style="95"/>
    <col min="7939" max="7939" width="22" style="95" customWidth="1"/>
    <col min="7940" max="7940" width="9.140625" style="95" customWidth="1"/>
    <col min="7941" max="7941" width="6.42578125" style="95" customWidth="1"/>
    <col min="7942" max="7942" width="11.5703125" style="95"/>
    <col min="7943" max="7943" width="7.85546875" style="95" customWidth="1"/>
    <col min="7944" max="7944" width="7.140625" style="95" customWidth="1"/>
    <col min="7945" max="7945" width="9.42578125" style="95" customWidth="1"/>
    <col min="7946" max="7946" width="7.7109375" style="95" customWidth="1"/>
    <col min="7947" max="7947" width="8.7109375" style="95" customWidth="1"/>
    <col min="7948" max="8192" width="11.5703125" style="95"/>
    <col min="8193" max="8193" width="18.5703125" style="95" customWidth="1"/>
    <col min="8194" max="8194" width="11.5703125" style="95"/>
    <col min="8195" max="8195" width="22" style="95" customWidth="1"/>
    <col min="8196" max="8196" width="9.140625" style="95" customWidth="1"/>
    <col min="8197" max="8197" width="6.42578125" style="95" customWidth="1"/>
    <col min="8198" max="8198" width="11.5703125" style="95"/>
    <col min="8199" max="8199" width="7.85546875" style="95" customWidth="1"/>
    <col min="8200" max="8200" width="7.140625" style="95" customWidth="1"/>
    <col min="8201" max="8201" width="9.42578125" style="95" customWidth="1"/>
    <col min="8202" max="8202" width="7.7109375" style="95" customWidth="1"/>
    <col min="8203" max="8203" width="8.7109375" style="95" customWidth="1"/>
    <col min="8204" max="8448" width="11.5703125" style="95"/>
    <col min="8449" max="8449" width="18.5703125" style="95" customWidth="1"/>
    <col min="8450" max="8450" width="11.5703125" style="95"/>
    <col min="8451" max="8451" width="22" style="95" customWidth="1"/>
    <col min="8452" max="8452" width="9.140625" style="95" customWidth="1"/>
    <col min="8453" max="8453" width="6.42578125" style="95" customWidth="1"/>
    <col min="8454" max="8454" width="11.5703125" style="95"/>
    <col min="8455" max="8455" width="7.85546875" style="95" customWidth="1"/>
    <col min="8456" max="8456" width="7.140625" style="95" customWidth="1"/>
    <col min="8457" max="8457" width="9.42578125" style="95" customWidth="1"/>
    <col min="8458" max="8458" width="7.7109375" style="95" customWidth="1"/>
    <col min="8459" max="8459" width="8.7109375" style="95" customWidth="1"/>
    <col min="8460" max="8704" width="11.5703125" style="95"/>
    <col min="8705" max="8705" width="18.5703125" style="95" customWidth="1"/>
    <col min="8706" max="8706" width="11.5703125" style="95"/>
    <col min="8707" max="8707" width="22" style="95" customWidth="1"/>
    <col min="8708" max="8708" width="9.140625" style="95" customWidth="1"/>
    <col min="8709" max="8709" width="6.42578125" style="95" customWidth="1"/>
    <col min="8710" max="8710" width="11.5703125" style="95"/>
    <col min="8711" max="8711" width="7.85546875" style="95" customWidth="1"/>
    <col min="8712" max="8712" width="7.140625" style="95" customWidth="1"/>
    <col min="8713" max="8713" width="9.42578125" style="95" customWidth="1"/>
    <col min="8714" max="8714" width="7.7109375" style="95" customWidth="1"/>
    <col min="8715" max="8715" width="8.7109375" style="95" customWidth="1"/>
    <col min="8716" max="8960" width="11.5703125" style="95"/>
    <col min="8961" max="8961" width="18.5703125" style="95" customWidth="1"/>
    <col min="8962" max="8962" width="11.5703125" style="95"/>
    <col min="8963" max="8963" width="22" style="95" customWidth="1"/>
    <col min="8964" max="8964" width="9.140625" style="95" customWidth="1"/>
    <col min="8965" max="8965" width="6.42578125" style="95" customWidth="1"/>
    <col min="8966" max="8966" width="11.5703125" style="95"/>
    <col min="8967" max="8967" width="7.85546875" style="95" customWidth="1"/>
    <col min="8968" max="8968" width="7.140625" style="95" customWidth="1"/>
    <col min="8969" max="8969" width="9.42578125" style="95" customWidth="1"/>
    <col min="8970" max="8970" width="7.7109375" style="95" customWidth="1"/>
    <col min="8971" max="8971" width="8.7109375" style="95" customWidth="1"/>
    <col min="8972" max="9216" width="11.5703125" style="95"/>
    <col min="9217" max="9217" width="18.5703125" style="95" customWidth="1"/>
    <col min="9218" max="9218" width="11.5703125" style="95"/>
    <col min="9219" max="9219" width="22" style="95" customWidth="1"/>
    <col min="9220" max="9220" width="9.140625" style="95" customWidth="1"/>
    <col min="9221" max="9221" width="6.42578125" style="95" customWidth="1"/>
    <col min="9222" max="9222" width="11.5703125" style="95"/>
    <col min="9223" max="9223" width="7.85546875" style="95" customWidth="1"/>
    <col min="9224" max="9224" width="7.140625" style="95" customWidth="1"/>
    <col min="9225" max="9225" width="9.42578125" style="95" customWidth="1"/>
    <col min="9226" max="9226" width="7.7109375" style="95" customWidth="1"/>
    <col min="9227" max="9227" width="8.7109375" style="95" customWidth="1"/>
    <col min="9228" max="9472" width="11.5703125" style="95"/>
    <col min="9473" max="9473" width="18.5703125" style="95" customWidth="1"/>
    <col min="9474" max="9474" width="11.5703125" style="95"/>
    <col min="9475" max="9475" width="22" style="95" customWidth="1"/>
    <col min="9476" max="9476" width="9.140625" style="95" customWidth="1"/>
    <col min="9477" max="9477" width="6.42578125" style="95" customWidth="1"/>
    <col min="9478" max="9478" width="11.5703125" style="95"/>
    <col min="9479" max="9479" width="7.85546875" style="95" customWidth="1"/>
    <col min="9480" max="9480" width="7.140625" style="95" customWidth="1"/>
    <col min="9481" max="9481" width="9.42578125" style="95" customWidth="1"/>
    <col min="9482" max="9482" width="7.7109375" style="95" customWidth="1"/>
    <col min="9483" max="9483" width="8.7109375" style="95" customWidth="1"/>
    <col min="9484" max="9728" width="11.5703125" style="95"/>
    <col min="9729" max="9729" width="18.5703125" style="95" customWidth="1"/>
    <col min="9730" max="9730" width="11.5703125" style="95"/>
    <col min="9731" max="9731" width="22" style="95" customWidth="1"/>
    <col min="9732" max="9732" width="9.140625" style="95" customWidth="1"/>
    <col min="9733" max="9733" width="6.42578125" style="95" customWidth="1"/>
    <col min="9734" max="9734" width="11.5703125" style="95"/>
    <col min="9735" max="9735" width="7.85546875" style="95" customWidth="1"/>
    <col min="9736" max="9736" width="7.140625" style="95" customWidth="1"/>
    <col min="9737" max="9737" width="9.42578125" style="95" customWidth="1"/>
    <col min="9738" max="9738" width="7.7109375" style="95" customWidth="1"/>
    <col min="9739" max="9739" width="8.7109375" style="95" customWidth="1"/>
    <col min="9740" max="9984" width="11.5703125" style="95"/>
    <col min="9985" max="9985" width="18.5703125" style="95" customWidth="1"/>
    <col min="9986" max="9986" width="11.5703125" style="95"/>
    <col min="9987" max="9987" width="22" style="95" customWidth="1"/>
    <col min="9988" max="9988" width="9.140625" style="95" customWidth="1"/>
    <col min="9989" max="9989" width="6.42578125" style="95" customWidth="1"/>
    <col min="9990" max="9990" width="11.5703125" style="95"/>
    <col min="9991" max="9991" width="7.85546875" style="95" customWidth="1"/>
    <col min="9992" max="9992" width="7.140625" style="95" customWidth="1"/>
    <col min="9993" max="9993" width="9.42578125" style="95" customWidth="1"/>
    <col min="9994" max="9994" width="7.7109375" style="95" customWidth="1"/>
    <col min="9995" max="9995" width="8.7109375" style="95" customWidth="1"/>
    <col min="9996" max="10240" width="11.5703125" style="95"/>
    <col min="10241" max="10241" width="18.5703125" style="95" customWidth="1"/>
    <col min="10242" max="10242" width="11.5703125" style="95"/>
    <col min="10243" max="10243" width="22" style="95" customWidth="1"/>
    <col min="10244" max="10244" width="9.140625" style="95" customWidth="1"/>
    <col min="10245" max="10245" width="6.42578125" style="95" customWidth="1"/>
    <col min="10246" max="10246" width="11.5703125" style="95"/>
    <col min="10247" max="10247" width="7.85546875" style="95" customWidth="1"/>
    <col min="10248" max="10248" width="7.140625" style="95" customWidth="1"/>
    <col min="10249" max="10249" width="9.42578125" style="95" customWidth="1"/>
    <col min="10250" max="10250" width="7.7109375" style="95" customWidth="1"/>
    <col min="10251" max="10251" width="8.7109375" style="95" customWidth="1"/>
    <col min="10252" max="10496" width="11.5703125" style="95"/>
    <col min="10497" max="10497" width="18.5703125" style="95" customWidth="1"/>
    <col min="10498" max="10498" width="11.5703125" style="95"/>
    <col min="10499" max="10499" width="22" style="95" customWidth="1"/>
    <col min="10500" max="10500" width="9.140625" style="95" customWidth="1"/>
    <col min="10501" max="10501" width="6.42578125" style="95" customWidth="1"/>
    <col min="10502" max="10502" width="11.5703125" style="95"/>
    <col min="10503" max="10503" width="7.85546875" style="95" customWidth="1"/>
    <col min="10504" max="10504" width="7.140625" style="95" customWidth="1"/>
    <col min="10505" max="10505" width="9.42578125" style="95" customWidth="1"/>
    <col min="10506" max="10506" width="7.7109375" style="95" customWidth="1"/>
    <col min="10507" max="10507" width="8.7109375" style="95" customWidth="1"/>
    <col min="10508" max="10752" width="11.5703125" style="95"/>
    <col min="10753" max="10753" width="18.5703125" style="95" customWidth="1"/>
    <col min="10754" max="10754" width="11.5703125" style="95"/>
    <col min="10755" max="10755" width="22" style="95" customWidth="1"/>
    <col min="10756" max="10756" width="9.140625" style="95" customWidth="1"/>
    <col min="10757" max="10757" width="6.42578125" style="95" customWidth="1"/>
    <col min="10758" max="10758" width="11.5703125" style="95"/>
    <col min="10759" max="10759" width="7.85546875" style="95" customWidth="1"/>
    <col min="10760" max="10760" width="7.140625" style="95" customWidth="1"/>
    <col min="10761" max="10761" width="9.42578125" style="95" customWidth="1"/>
    <col min="10762" max="10762" width="7.7109375" style="95" customWidth="1"/>
    <col min="10763" max="10763" width="8.7109375" style="95" customWidth="1"/>
    <col min="10764" max="11008" width="11.5703125" style="95"/>
    <col min="11009" max="11009" width="18.5703125" style="95" customWidth="1"/>
    <col min="11010" max="11010" width="11.5703125" style="95"/>
    <col min="11011" max="11011" width="22" style="95" customWidth="1"/>
    <col min="11012" max="11012" width="9.140625" style="95" customWidth="1"/>
    <col min="11013" max="11013" width="6.42578125" style="95" customWidth="1"/>
    <col min="11014" max="11014" width="11.5703125" style="95"/>
    <col min="11015" max="11015" width="7.85546875" style="95" customWidth="1"/>
    <col min="11016" max="11016" width="7.140625" style="95" customWidth="1"/>
    <col min="11017" max="11017" width="9.42578125" style="95" customWidth="1"/>
    <col min="11018" max="11018" width="7.7109375" style="95" customWidth="1"/>
    <col min="11019" max="11019" width="8.7109375" style="95" customWidth="1"/>
    <col min="11020" max="11264" width="11.5703125" style="95"/>
    <col min="11265" max="11265" width="18.5703125" style="95" customWidth="1"/>
    <col min="11266" max="11266" width="11.5703125" style="95"/>
    <col min="11267" max="11267" width="22" style="95" customWidth="1"/>
    <col min="11268" max="11268" width="9.140625" style="95" customWidth="1"/>
    <col min="11269" max="11269" width="6.42578125" style="95" customWidth="1"/>
    <col min="11270" max="11270" width="11.5703125" style="95"/>
    <col min="11271" max="11271" width="7.85546875" style="95" customWidth="1"/>
    <col min="11272" max="11272" width="7.140625" style="95" customWidth="1"/>
    <col min="11273" max="11273" width="9.42578125" style="95" customWidth="1"/>
    <col min="11274" max="11274" width="7.7109375" style="95" customWidth="1"/>
    <col min="11275" max="11275" width="8.7109375" style="95" customWidth="1"/>
    <col min="11276" max="11520" width="11.5703125" style="95"/>
    <col min="11521" max="11521" width="18.5703125" style="95" customWidth="1"/>
    <col min="11522" max="11522" width="11.5703125" style="95"/>
    <col min="11523" max="11523" width="22" style="95" customWidth="1"/>
    <col min="11524" max="11524" width="9.140625" style="95" customWidth="1"/>
    <col min="11525" max="11525" width="6.42578125" style="95" customWidth="1"/>
    <col min="11526" max="11526" width="11.5703125" style="95"/>
    <col min="11527" max="11527" width="7.85546875" style="95" customWidth="1"/>
    <col min="11528" max="11528" width="7.140625" style="95" customWidth="1"/>
    <col min="11529" max="11529" width="9.42578125" style="95" customWidth="1"/>
    <col min="11530" max="11530" width="7.7109375" style="95" customWidth="1"/>
    <col min="11531" max="11531" width="8.7109375" style="95" customWidth="1"/>
    <col min="11532" max="11776" width="11.5703125" style="95"/>
    <col min="11777" max="11777" width="18.5703125" style="95" customWidth="1"/>
    <col min="11778" max="11778" width="11.5703125" style="95"/>
    <col min="11779" max="11779" width="22" style="95" customWidth="1"/>
    <col min="11780" max="11780" width="9.140625" style="95" customWidth="1"/>
    <col min="11781" max="11781" width="6.42578125" style="95" customWidth="1"/>
    <col min="11782" max="11782" width="11.5703125" style="95"/>
    <col min="11783" max="11783" width="7.85546875" style="95" customWidth="1"/>
    <col min="11784" max="11784" width="7.140625" style="95" customWidth="1"/>
    <col min="11785" max="11785" width="9.42578125" style="95" customWidth="1"/>
    <col min="11786" max="11786" width="7.7109375" style="95" customWidth="1"/>
    <col min="11787" max="11787" width="8.7109375" style="95" customWidth="1"/>
    <col min="11788" max="12032" width="11.5703125" style="95"/>
    <col min="12033" max="12033" width="18.5703125" style="95" customWidth="1"/>
    <col min="12034" max="12034" width="11.5703125" style="95"/>
    <col min="12035" max="12035" width="22" style="95" customWidth="1"/>
    <col min="12036" max="12036" width="9.140625" style="95" customWidth="1"/>
    <col min="12037" max="12037" width="6.42578125" style="95" customWidth="1"/>
    <col min="12038" max="12038" width="11.5703125" style="95"/>
    <col min="12039" max="12039" width="7.85546875" style="95" customWidth="1"/>
    <col min="12040" max="12040" width="7.140625" style="95" customWidth="1"/>
    <col min="12041" max="12041" width="9.42578125" style="95" customWidth="1"/>
    <col min="12042" max="12042" width="7.7109375" style="95" customWidth="1"/>
    <col min="12043" max="12043" width="8.7109375" style="95" customWidth="1"/>
    <col min="12044" max="12288" width="11.5703125" style="95"/>
    <col min="12289" max="12289" width="18.5703125" style="95" customWidth="1"/>
    <col min="12290" max="12290" width="11.5703125" style="95"/>
    <col min="12291" max="12291" width="22" style="95" customWidth="1"/>
    <col min="12292" max="12292" width="9.140625" style="95" customWidth="1"/>
    <col min="12293" max="12293" width="6.42578125" style="95" customWidth="1"/>
    <col min="12294" max="12294" width="11.5703125" style="95"/>
    <col min="12295" max="12295" width="7.85546875" style="95" customWidth="1"/>
    <col min="12296" max="12296" width="7.140625" style="95" customWidth="1"/>
    <col min="12297" max="12297" width="9.42578125" style="95" customWidth="1"/>
    <col min="12298" max="12298" width="7.7109375" style="95" customWidth="1"/>
    <col min="12299" max="12299" width="8.7109375" style="95" customWidth="1"/>
    <col min="12300" max="12544" width="11.5703125" style="95"/>
    <col min="12545" max="12545" width="18.5703125" style="95" customWidth="1"/>
    <col min="12546" max="12546" width="11.5703125" style="95"/>
    <col min="12547" max="12547" width="22" style="95" customWidth="1"/>
    <col min="12548" max="12548" width="9.140625" style="95" customWidth="1"/>
    <col min="12549" max="12549" width="6.42578125" style="95" customWidth="1"/>
    <col min="12550" max="12550" width="11.5703125" style="95"/>
    <col min="12551" max="12551" width="7.85546875" style="95" customWidth="1"/>
    <col min="12552" max="12552" width="7.140625" style="95" customWidth="1"/>
    <col min="12553" max="12553" width="9.42578125" style="95" customWidth="1"/>
    <col min="12554" max="12554" width="7.7109375" style="95" customWidth="1"/>
    <col min="12555" max="12555" width="8.7109375" style="95" customWidth="1"/>
    <col min="12556" max="12800" width="11.5703125" style="95"/>
    <col min="12801" max="12801" width="18.5703125" style="95" customWidth="1"/>
    <col min="12802" max="12802" width="11.5703125" style="95"/>
    <col min="12803" max="12803" width="22" style="95" customWidth="1"/>
    <col min="12804" max="12804" width="9.140625" style="95" customWidth="1"/>
    <col min="12805" max="12805" width="6.42578125" style="95" customWidth="1"/>
    <col min="12806" max="12806" width="11.5703125" style="95"/>
    <col min="12807" max="12807" width="7.85546875" style="95" customWidth="1"/>
    <col min="12808" max="12808" width="7.140625" style="95" customWidth="1"/>
    <col min="12809" max="12809" width="9.42578125" style="95" customWidth="1"/>
    <col min="12810" max="12810" width="7.7109375" style="95" customWidth="1"/>
    <col min="12811" max="12811" width="8.7109375" style="95" customWidth="1"/>
    <col min="12812" max="13056" width="11.5703125" style="95"/>
    <col min="13057" max="13057" width="18.5703125" style="95" customWidth="1"/>
    <col min="13058" max="13058" width="11.5703125" style="95"/>
    <col min="13059" max="13059" width="22" style="95" customWidth="1"/>
    <col min="13060" max="13060" width="9.140625" style="95" customWidth="1"/>
    <col min="13061" max="13061" width="6.42578125" style="95" customWidth="1"/>
    <col min="13062" max="13062" width="11.5703125" style="95"/>
    <col min="13063" max="13063" width="7.85546875" style="95" customWidth="1"/>
    <col min="13064" max="13064" width="7.140625" style="95" customWidth="1"/>
    <col min="13065" max="13065" width="9.42578125" style="95" customWidth="1"/>
    <col min="13066" max="13066" width="7.7109375" style="95" customWidth="1"/>
    <col min="13067" max="13067" width="8.7109375" style="95" customWidth="1"/>
    <col min="13068" max="13312" width="11.5703125" style="95"/>
    <col min="13313" max="13313" width="18.5703125" style="95" customWidth="1"/>
    <col min="13314" max="13314" width="11.5703125" style="95"/>
    <col min="13315" max="13315" width="22" style="95" customWidth="1"/>
    <col min="13316" max="13316" width="9.140625" style="95" customWidth="1"/>
    <col min="13317" max="13317" width="6.42578125" style="95" customWidth="1"/>
    <col min="13318" max="13318" width="11.5703125" style="95"/>
    <col min="13319" max="13319" width="7.85546875" style="95" customWidth="1"/>
    <col min="13320" max="13320" width="7.140625" style="95" customWidth="1"/>
    <col min="13321" max="13321" width="9.42578125" style="95" customWidth="1"/>
    <col min="13322" max="13322" width="7.7109375" style="95" customWidth="1"/>
    <col min="13323" max="13323" width="8.7109375" style="95" customWidth="1"/>
    <col min="13324" max="13568" width="11.5703125" style="95"/>
    <col min="13569" max="13569" width="18.5703125" style="95" customWidth="1"/>
    <col min="13570" max="13570" width="11.5703125" style="95"/>
    <col min="13571" max="13571" width="22" style="95" customWidth="1"/>
    <col min="13572" max="13572" width="9.140625" style="95" customWidth="1"/>
    <col min="13573" max="13573" width="6.42578125" style="95" customWidth="1"/>
    <col min="13574" max="13574" width="11.5703125" style="95"/>
    <col min="13575" max="13575" width="7.85546875" style="95" customWidth="1"/>
    <col min="13576" max="13576" width="7.140625" style="95" customWidth="1"/>
    <col min="13577" max="13577" width="9.42578125" style="95" customWidth="1"/>
    <col min="13578" max="13578" width="7.7109375" style="95" customWidth="1"/>
    <col min="13579" max="13579" width="8.7109375" style="95" customWidth="1"/>
    <col min="13580" max="13824" width="11.5703125" style="95"/>
    <col min="13825" max="13825" width="18.5703125" style="95" customWidth="1"/>
    <col min="13826" max="13826" width="11.5703125" style="95"/>
    <col min="13827" max="13827" width="22" style="95" customWidth="1"/>
    <col min="13828" max="13828" width="9.140625" style="95" customWidth="1"/>
    <col min="13829" max="13829" width="6.42578125" style="95" customWidth="1"/>
    <col min="13830" max="13830" width="11.5703125" style="95"/>
    <col min="13831" max="13831" width="7.85546875" style="95" customWidth="1"/>
    <col min="13832" max="13832" width="7.140625" style="95" customWidth="1"/>
    <col min="13833" max="13833" width="9.42578125" style="95" customWidth="1"/>
    <col min="13834" max="13834" width="7.7109375" style="95" customWidth="1"/>
    <col min="13835" max="13835" width="8.7109375" style="95" customWidth="1"/>
    <col min="13836" max="14080" width="11.5703125" style="95"/>
    <col min="14081" max="14081" width="18.5703125" style="95" customWidth="1"/>
    <col min="14082" max="14082" width="11.5703125" style="95"/>
    <col min="14083" max="14083" width="22" style="95" customWidth="1"/>
    <col min="14084" max="14084" width="9.140625" style="95" customWidth="1"/>
    <col min="14085" max="14085" width="6.42578125" style="95" customWidth="1"/>
    <col min="14086" max="14086" width="11.5703125" style="95"/>
    <col min="14087" max="14087" width="7.85546875" style="95" customWidth="1"/>
    <col min="14088" max="14088" width="7.140625" style="95" customWidth="1"/>
    <col min="14089" max="14089" width="9.42578125" style="95" customWidth="1"/>
    <col min="14090" max="14090" width="7.7109375" style="95" customWidth="1"/>
    <col min="14091" max="14091" width="8.7109375" style="95" customWidth="1"/>
    <col min="14092" max="14336" width="11.5703125" style="95"/>
    <col min="14337" max="14337" width="18.5703125" style="95" customWidth="1"/>
    <col min="14338" max="14338" width="11.5703125" style="95"/>
    <col min="14339" max="14339" width="22" style="95" customWidth="1"/>
    <col min="14340" max="14340" width="9.140625" style="95" customWidth="1"/>
    <col min="14341" max="14341" width="6.42578125" style="95" customWidth="1"/>
    <col min="14342" max="14342" width="11.5703125" style="95"/>
    <col min="14343" max="14343" width="7.85546875" style="95" customWidth="1"/>
    <col min="14344" max="14344" width="7.140625" style="95" customWidth="1"/>
    <col min="14345" max="14345" width="9.42578125" style="95" customWidth="1"/>
    <col min="14346" max="14346" width="7.7109375" style="95" customWidth="1"/>
    <col min="14347" max="14347" width="8.7109375" style="95" customWidth="1"/>
    <col min="14348" max="14592" width="11.5703125" style="95"/>
    <col min="14593" max="14593" width="18.5703125" style="95" customWidth="1"/>
    <col min="14594" max="14594" width="11.5703125" style="95"/>
    <col min="14595" max="14595" width="22" style="95" customWidth="1"/>
    <col min="14596" max="14596" width="9.140625" style="95" customWidth="1"/>
    <col min="14597" max="14597" width="6.42578125" style="95" customWidth="1"/>
    <col min="14598" max="14598" width="11.5703125" style="95"/>
    <col min="14599" max="14599" width="7.85546875" style="95" customWidth="1"/>
    <col min="14600" max="14600" width="7.140625" style="95" customWidth="1"/>
    <col min="14601" max="14601" width="9.42578125" style="95" customWidth="1"/>
    <col min="14602" max="14602" width="7.7109375" style="95" customWidth="1"/>
    <col min="14603" max="14603" width="8.7109375" style="95" customWidth="1"/>
    <col min="14604" max="14848" width="11.5703125" style="95"/>
    <col min="14849" max="14849" width="18.5703125" style="95" customWidth="1"/>
    <col min="14850" max="14850" width="11.5703125" style="95"/>
    <col min="14851" max="14851" width="22" style="95" customWidth="1"/>
    <col min="14852" max="14852" width="9.140625" style="95" customWidth="1"/>
    <col min="14853" max="14853" width="6.42578125" style="95" customWidth="1"/>
    <col min="14854" max="14854" width="11.5703125" style="95"/>
    <col min="14855" max="14855" width="7.85546875" style="95" customWidth="1"/>
    <col min="14856" max="14856" width="7.140625" style="95" customWidth="1"/>
    <col min="14857" max="14857" width="9.42578125" style="95" customWidth="1"/>
    <col min="14858" max="14858" width="7.7109375" style="95" customWidth="1"/>
    <col min="14859" max="14859" width="8.7109375" style="95" customWidth="1"/>
    <col min="14860" max="15104" width="11.5703125" style="95"/>
    <col min="15105" max="15105" width="18.5703125" style="95" customWidth="1"/>
    <col min="15106" max="15106" width="11.5703125" style="95"/>
    <col min="15107" max="15107" width="22" style="95" customWidth="1"/>
    <col min="15108" max="15108" width="9.140625" style="95" customWidth="1"/>
    <col min="15109" max="15109" width="6.42578125" style="95" customWidth="1"/>
    <col min="15110" max="15110" width="11.5703125" style="95"/>
    <col min="15111" max="15111" width="7.85546875" style="95" customWidth="1"/>
    <col min="15112" max="15112" width="7.140625" style="95" customWidth="1"/>
    <col min="15113" max="15113" width="9.42578125" style="95" customWidth="1"/>
    <col min="15114" max="15114" width="7.7109375" style="95" customWidth="1"/>
    <col min="15115" max="15115" width="8.7109375" style="95" customWidth="1"/>
    <col min="15116" max="15360" width="11.5703125" style="95"/>
    <col min="15361" max="15361" width="18.5703125" style="95" customWidth="1"/>
    <col min="15362" max="15362" width="11.5703125" style="95"/>
    <col min="15363" max="15363" width="22" style="95" customWidth="1"/>
    <col min="15364" max="15364" width="9.140625" style="95" customWidth="1"/>
    <col min="15365" max="15365" width="6.42578125" style="95" customWidth="1"/>
    <col min="15366" max="15366" width="11.5703125" style="95"/>
    <col min="15367" max="15367" width="7.85546875" style="95" customWidth="1"/>
    <col min="15368" max="15368" width="7.140625" style="95" customWidth="1"/>
    <col min="15369" max="15369" width="9.42578125" style="95" customWidth="1"/>
    <col min="15370" max="15370" width="7.7109375" style="95" customWidth="1"/>
    <col min="15371" max="15371" width="8.7109375" style="95" customWidth="1"/>
    <col min="15372" max="15616" width="11.5703125" style="95"/>
    <col min="15617" max="15617" width="18.5703125" style="95" customWidth="1"/>
    <col min="15618" max="15618" width="11.5703125" style="95"/>
    <col min="15619" max="15619" width="22" style="95" customWidth="1"/>
    <col min="15620" max="15620" width="9.140625" style="95" customWidth="1"/>
    <col min="15621" max="15621" width="6.42578125" style="95" customWidth="1"/>
    <col min="15622" max="15622" width="11.5703125" style="95"/>
    <col min="15623" max="15623" width="7.85546875" style="95" customWidth="1"/>
    <col min="15624" max="15624" width="7.140625" style="95" customWidth="1"/>
    <col min="15625" max="15625" width="9.42578125" style="95" customWidth="1"/>
    <col min="15626" max="15626" width="7.7109375" style="95" customWidth="1"/>
    <col min="15627" max="15627" width="8.7109375" style="95" customWidth="1"/>
    <col min="15628" max="15872" width="11.5703125" style="95"/>
    <col min="15873" max="15873" width="18.5703125" style="95" customWidth="1"/>
    <col min="15874" max="15874" width="11.5703125" style="95"/>
    <col min="15875" max="15875" width="22" style="95" customWidth="1"/>
    <col min="15876" max="15876" width="9.140625" style="95" customWidth="1"/>
    <col min="15877" max="15877" width="6.42578125" style="95" customWidth="1"/>
    <col min="15878" max="15878" width="11.5703125" style="95"/>
    <col min="15879" max="15879" width="7.85546875" style="95" customWidth="1"/>
    <col min="15880" max="15880" width="7.140625" style="95" customWidth="1"/>
    <col min="15881" max="15881" width="9.42578125" style="95" customWidth="1"/>
    <col min="15882" max="15882" width="7.7109375" style="95" customWidth="1"/>
    <col min="15883" max="15883" width="8.7109375" style="95" customWidth="1"/>
    <col min="15884" max="16128" width="11.5703125" style="95"/>
    <col min="16129" max="16129" width="18.5703125" style="95" customWidth="1"/>
    <col min="16130" max="16130" width="11.5703125" style="95"/>
    <col min="16131" max="16131" width="22" style="95" customWidth="1"/>
    <col min="16132" max="16132" width="9.140625" style="95" customWidth="1"/>
    <col min="16133" max="16133" width="6.42578125" style="95" customWidth="1"/>
    <col min="16134" max="16134" width="11.5703125" style="95"/>
    <col min="16135" max="16135" width="7.85546875" style="95" customWidth="1"/>
    <col min="16136" max="16136" width="7.140625" style="95" customWidth="1"/>
    <col min="16137" max="16137" width="9.42578125" style="95" customWidth="1"/>
    <col min="16138" max="16138" width="7.7109375" style="95" customWidth="1"/>
    <col min="16139" max="16139" width="8.7109375" style="95" customWidth="1"/>
    <col min="16140" max="16384" width="11.5703125" style="95"/>
  </cols>
  <sheetData>
    <row r="1" spans="1:13" x14ac:dyDescent="0.25">
      <c r="A1" s="24">
        <v>2010</v>
      </c>
      <c r="B1" s="87" t="s">
        <v>472</v>
      </c>
      <c r="C1" s="102"/>
    </row>
    <row r="2" spans="1:13" ht="19.5" customHeight="1" x14ac:dyDescent="0.25">
      <c r="A2" s="24"/>
      <c r="B2" s="24" t="s">
        <v>150</v>
      </c>
      <c r="C2" s="102" t="s">
        <v>473</v>
      </c>
      <c r="D2" s="24" t="s">
        <v>474</v>
      </c>
      <c r="E2" s="24" t="s">
        <v>475</v>
      </c>
      <c r="F2" s="24" t="s">
        <v>476</v>
      </c>
    </row>
    <row r="3" spans="1:13" ht="14.25" customHeight="1" x14ac:dyDescent="0.25">
      <c r="A3" s="24"/>
      <c r="B3" s="181">
        <v>40397</v>
      </c>
      <c r="C3" s="102"/>
    </row>
    <row r="4" spans="1:13" s="102" customFormat="1" ht="15.75" customHeight="1" x14ac:dyDescent="0.2">
      <c r="A4" s="24" t="s">
        <v>451</v>
      </c>
      <c r="B4" s="102" t="s">
        <v>31</v>
      </c>
      <c r="C4" s="102" t="s">
        <v>193</v>
      </c>
      <c r="D4" s="24" t="s">
        <v>32</v>
      </c>
      <c r="E4" s="24" t="s">
        <v>224</v>
      </c>
      <c r="F4" s="24" t="s">
        <v>35</v>
      </c>
      <c r="G4" s="24" t="s">
        <v>477</v>
      </c>
      <c r="H4" s="24" t="s">
        <v>478</v>
      </c>
      <c r="I4" s="183" t="s">
        <v>479</v>
      </c>
      <c r="J4" s="184" t="s">
        <v>480</v>
      </c>
      <c r="K4" s="182"/>
    </row>
    <row r="5" spans="1:13" ht="15.75" customHeight="1" x14ac:dyDescent="0.25">
      <c r="G5" s="185" t="s">
        <v>481</v>
      </c>
      <c r="H5" s="24" t="s">
        <v>482</v>
      </c>
      <c r="I5" s="183" t="s">
        <v>483</v>
      </c>
      <c r="J5" s="184"/>
      <c r="K5" s="182"/>
    </row>
    <row r="6" spans="1:13" ht="15.75" customHeight="1" x14ac:dyDescent="0.25">
      <c r="A6" s="24" t="s">
        <v>516</v>
      </c>
    </row>
    <row r="7" spans="1:13" ht="15.75" customHeight="1" x14ac:dyDescent="0.25">
      <c r="B7" s="95" t="s">
        <v>15</v>
      </c>
      <c r="C7" s="95" t="s">
        <v>60</v>
      </c>
      <c r="D7" s="96" t="s">
        <v>41</v>
      </c>
      <c r="E7" s="96" t="s">
        <v>489</v>
      </c>
      <c r="F7" s="3">
        <v>9.1769675925925925E-3</v>
      </c>
      <c r="G7" s="13">
        <f t="shared" ref="G7:G14" si="0">3500/(MINUTE( F7)*60+SECOND( F7))</f>
        <v>4.4136191677175285</v>
      </c>
      <c r="H7" s="186">
        <f t="shared" ref="H7:H14" si="1">(500/G7)/86400</f>
        <v>1.3111772486772487E-3</v>
      </c>
      <c r="I7" s="13">
        <v>5.1150000000000002</v>
      </c>
      <c r="J7" s="180">
        <f t="shared" ref="J7:J14" si="2">G7/I7</f>
        <v>0.86287764764761066</v>
      </c>
    </row>
    <row r="8" spans="1:13" ht="13.5" customHeight="1" x14ac:dyDescent="0.25">
      <c r="B8" s="95" t="s">
        <v>452</v>
      </c>
      <c r="C8" s="95" t="s">
        <v>501</v>
      </c>
      <c r="D8" s="96" t="s">
        <v>41</v>
      </c>
      <c r="E8" s="96" t="s">
        <v>489</v>
      </c>
      <c r="F8" s="3">
        <v>9.8890046296296295E-3</v>
      </c>
      <c r="G8" s="13">
        <f t="shared" si="0"/>
        <v>4.0983606557377046</v>
      </c>
      <c r="H8" s="186">
        <f t="shared" si="1"/>
        <v>1.4120370370370372E-3</v>
      </c>
      <c r="I8" s="13">
        <v>5.1150000000000002</v>
      </c>
      <c r="J8" s="180">
        <f t="shared" si="2"/>
        <v>0.80124352995849546</v>
      </c>
    </row>
    <row r="9" spans="1:13" ht="14.25" customHeight="1" x14ac:dyDescent="0.25">
      <c r="B9" s="95" t="s">
        <v>78</v>
      </c>
      <c r="C9" s="95" t="s">
        <v>79</v>
      </c>
      <c r="D9" s="96" t="s">
        <v>41</v>
      </c>
      <c r="E9" s="96" t="s">
        <v>489</v>
      </c>
      <c r="F9" s="3">
        <v>1.0082754629629598E-2</v>
      </c>
      <c r="G9" s="13">
        <f t="shared" si="0"/>
        <v>4.0183696900114807</v>
      </c>
      <c r="H9" s="186">
        <f t="shared" si="1"/>
        <v>1.4401455026455028E-3</v>
      </c>
      <c r="I9" s="13">
        <v>5.1150000000000002</v>
      </c>
      <c r="J9" s="180">
        <f t="shared" si="2"/>
        <v>0.78560502248513797</v>
      </c>
    </row>
    <row r="10" spans="1:13" ht="15.75" customHeight="1" x14ac:dyDescent="0.25">
      <c r="B10" s="95" t="s">
        <v>15</v>
      </c>
      <c r="C10" s="95" t="s">
        <v>95</v>
      </c>
      <c r="D10" s="96" t="s">
        <v>41</v>
      </c>
      <c r="E10" s="96" t="s">
        <v>489</v>
      </c>
      <c r="F10" s="3">
        <v>1.0137500000000001E-2</v>
      </c>
      <c r="G10" s="13">
        <f t="shared" si="0"/>
        <v>3.9954337899543377</v>
      </c>
      <c r="H10" s="186">
        <f t="shared" si="1"/>
        <v>1.4484126984126986E-3</v>
      </c>
      <c r="I10" s="13">
        <v>5.1150000000000002</v>
      </c>
      <c r="J10" s="180">
        <f t="shared" si="2"/>
        <v>0.78112097555314519</v>
      </c>
    </row>
    <row r="11" spans="1:13" ht="14.25" customHeight="1" x14ac:dyDescent="0.25">
      <c r="B11" s="95" t="s">
        <v>66</v>
      </c>
      <c r="C11" s="95" t="s">
        <v>111</v>
      </c>
      <c r="D11" s="96" t="s">
        <v>41</v>
      </c>
      <c r="E11" s="96" t="s">
        <v>489</v>
      </c>
      <c r="F11" s="3">
        <v>1.0300347222222223E-2</v>
      </c>
      <c r="G11" s="13">
        <f t="shared" si="0"/>
        <v>3.9325842696629212</v>
      </c>
      <c r="H11" s="186">
        <f t="shared" si="1"/>
        <v>1.4715608465608466E-3</v>
      </c>
      <c r="I11" s="13">
        <v>5.1150000000000002</v>
      </c>
      <c r="J11" s="180">
        <f t="shared" si="2"/>
        <v>0.768833679308489</v>
      </c>
    </row>
    <row r="12" spans="1:13" x14ac:dyDescent="0.25">
      <c r="B12" s="95" t="s">
        <v>452</v>
      </c>
      <c r="C12" s="95" t="s">
        <v>457</v>
      </c>
      <c r="D12" s="96" t="s">
        <v>41</v>
      </c>
      <c r="E12" s="96" t="s">
        <v>489</v>
      </c>
      <c r="F12" s="3">
        <v>1.0461689814814814E-2</v>
      </c>
      <c r="G12" s="13">
        <f t="shared" si="0"/>
        <v>3.8716814159292037</v>
      </c>
      <c r="H12" s="186">
        <f t="shared" si="1"/>
        <v>1.4947089947089946E-3</v>
      </c>
      <c r="I12" s="13">
        <v>5.1150000000000002</v>
      </c>
      <c r="J12" s="180">
        <f t="shared" si="2"/>
        <v>0.75692696303601237</v>
      </c>
      <c r="M12" s="22"/>
    </row>
    <row r="13" spans="1:13" x14ac:dyDescent="0.25">
      <c r="B13" s="95" t="s">
        <v>121</v>
      </c>
      <c r="C13" s="95" t="s">
        <v>461</v>
      </c>
      <c r="D13" s="96" t="s">
        <v>41</v>
      </c>
      <c r="E13" s="96" t="s">
        <v>489</v>
      </c>
      <c r="F13" s="3">
        <v>1.1066666666666667E-2</v>
      </c>
      <c r="G13" s="13">
        <f t="shared" si="0"/>
        <v>3.6610878661087867</v>
      </c>
      <c r="H13" s="186">
        <f t="shared" si="1"/>
        <v>1.5806878306878305E-3</v>
      </c>
      <c r="I13" s="13">
        <v>5.1150000000000002</v>
      </c>
      <c r="J13" s="180">
        <f t="shared" si="2"/>
        <v>0.71575520354032973</v>
      </c>
      <c r="M13" s="22"/>
    </row>
    <row r="14" spans="1:13" x14ac:dyDescent="0.25">
      <c r="B14" s="95" t="s">
        <v>15</v>
      </c>
      <c r="C14" s="95" t="s">
        <v>243</v>
      </c>
      <c r="D14" s="96" t="s">
        <v>41</v>
      </c>
      <c r="E14" s="96" t="s">
        <v>489</v>
      </c>
      <c r="F14" s="3">
        <v>1.1161921296296297E-2</v>
      </c>
      <c r="G14" s="13">
        <f t="shared" si="0"/>
        <v>3.6307053941908713</v>
      </c>
      <c r="H14" s="186">
        <f t="shared" si="1"/>
        <v>1.5939153439153439E-3</v>
      </c>
      <c r="I14" s="13">
        <v>5.1150000000000002</v>
      </c>
      <c r="J14" s="180">
        <f t="shared" si="2"/>
        <v>0.70981532633252609</v>
      </c>
      <c r="M14" s="22"/>
    </row>
    <row r="15" spans="1:13" x14ac:dyDescent="0.25">
      <c r="F15" s="3"/>
      <c r="G15" s="13"/>
      <c r="H15" s="186"/>
      <c r="M15" s="22"/>
    </row>
    <row r="16" spans="1:13" x14ac:dyDescent="0.25">
      <c r="A16" s="24" t="s">
        <v>517</v>
      </c>
      <c r="I16" s="183" t="s">
        <v>483</v>
      </c>
      <c r="M16" s="22"/>
    </row>
    <row r="17" spans="1:13" x14ac:dyDescent="0.25">
      <c r="B17" s="95" t="s">
        <v>15</v>
      </c>
      <c r="C17" s="95" t="s">
        <v>390</v>
      </c>
      <c r="D17" s="96" t="s">
        <v>41</v>
      </c>
      <c r="E17" s="96" t="s">
        <v>502</v>
      </c>
      <c r="F17" s="3">
        <v>1.0216203703703705E-2</v>
      </c>
      <c r="G17" s="13">
        <f t="shared" ref="G17:G27" si="3">3500/(MINUTE( F17)*60+SECOND( F17))</f>
        <v>3.9637599093997733</v>
      </c>
      <c r="H17" s="186">
        <f t="shared" ref="H17:H27" si="4">(500/G17)/86400</f>
        <v>1.4599867724867726E-3</v>
      </c>
      <c r="I17" s="13">
        <v>4.95</v>
      </c>
      <c r="J17" s="180">
        <f t="shared" ref="J17:J27" si="5">G17/I17</f>
        <v>0.80075957765651984</v>
      </c>
      <c r="M17" s="22"/>
    </row>
    <row r="18" spans="1:13" x14ac:dyDescent="0.25">
      <c r="B18" s="95" t="s">
        <v>78</v>
      </c>
      <c r="C18" s="95" t="s">
        <v>81</v>
      </c>
      <c r="D18" s="96" t="s">
        <v>41</v>
      </c>
      <c r="E18" s="96" t="s">
        <v>502</v>
      </c>
      <c r="F18" s="3">
        <v>1.0296527777777786E-2</v>
      </c>
      <c r="G18" s="13">
        <f t="shared" si="3"/>
        <v>3.9325842696629212</v>
      </c>
      <c r="H18" s="186">
        <f t="shared" si="4"/>
        <v>1.4715608465608466E-3</v>
      </c>
      <c r="I18" s="13">
        <v>4.95</v>
      </c>
      <c r="J18" s="180">
        <f t="shared" si="5"/>
        <v>0.79446146861877198</v>
      </c>
      <c r="M18" s="22"/>
    </row>
    <row r="19" spans="1:13" x14ac:dyDescent="0.25">
      <c r="B19" s="95" t="s">
        <v>118</v>
      </c>
      <c r="C19" s="95" t="s">
        <v>506</v>
      </c>
      <c r="D19" s="96" t="s">
        <v>41</v>
      </c>
      <c r="E19" s="96" t="s">
        <v>507</v>
      </c>
      <c r="F19" s="3">
        <v>1.0629282407407408E-2</v>
      </c>
      <c r="G19" s="13">
        <f t="shared" si="3"/>
        <v>3.812636165577342</v>
      </c>
      <c r="H19" s="186">
        <f t="shared" si="4"/>
        <v>1.5178571428571428E-3</v>
      </c>
      <c r="I19" s="13">
        <v>4.95</v>
      </c>
      <c r="J19" s="180">
        <f t="shared" si="5"/>
        <v>0.77022952839946301</v>
      </c>
      <c r="M19" s="22"/>
    </row>
    <row r="20" spans="1:13" x14ac:dyDescent="0.25">
      <c r="B20" s="95" t="s">
        <v>150</v>
      </c>
      <c r="C20" s="95" t="s">
        <v>277</v>
      </c>
      <c r="D20" s="96" t="s">
        <v>41</v>
      </c>
      <c r="E20" s="96" t="s">
        <v>512</v>
      </c>
      <c r="F20" s="3">
        <v>1.120659722222222E-2</v>
      </c>
      <c r="G20" s="13">
        <f t="shared" si="3"/>
        <v>3.615702479338843</v>
      </c>
      <c r="H20" s="186">
        <f t="shared" si="4"/>
        <v>1.6005291005291005E-3</v>
      </c>
      <c r="I20" s="13">
        <v>4.95</v>
      </c>
      <c r="J20" s="180">
        <f t="shared" si="5"/>
        <v>0.73044494532097837</v>
      </c>
      <c r="M20" s="22"/>
    </row>
    <row r="21" spans="1:13" x14ac:dyDescent="0.25">
      <c r="B21" s="95" t="s">
        <v>150</v>
      </c>
      <c r="C21" s="95" t="s">
        <v>242</v>
      </c>
      <c r="D21" s="96" t="s">
        <v>41</v>
      </c>
      <c r="E21" s="96" t="s">
        <v>512</v>
      </c>
      <c r="F21" s="3">
        <v>1.1309027777777779E-2</v>
      </c>
      <c r="G21" s="13">
        <f t="shared" si="3"/>
        <v>3.5823950870010237</v>
      </c>
      <c r="H21" s="186">
        <f t="shared" si="4"/>
        <v>1.6154100529100527E-3</v>
      </c>
      <c r="I21" s="13">
        <v>4.95</v>
      </c>
      <c r="J21" s="180">
        <f t="shared" si="5"/>
        <v>0.72371617919212594</v>
      </c>
      <c r="M21" s="22"/>
    </row>
    <row r="22" spans="1:13" x14ac:dyDescent="0.25">
      <c r="B22" s="95" t="s">
        <v>232</v>
      </c>
      <c r="C22" s="95" t="s">
        <v>231</v>
      </c>
      <c r="D22" s="96" t="s">
        <v>41</v>
      </c>
      <c r="E22" s="96" t="s">
        <v>512</v>
      </c>
      <c r="F22" s="3">
        <v>1.1335416666666667E-2</v>
      </c>
      <c r="G22" s="13">
        <f t="shared" si="3"/>
        <v>3.5750766087844741</v>
      </c>
      <c r="H22" s="186">
        <f t="shared" si="4"/>
        <v>1.6187169312169313E-3</v>
      </c>
      <c r="I22" s="13">
        <v>4.95</v>
      </c>
      <c r="J22" s="180">
        <f t="shared" si="5"/>
        <v>0.72223769874433819</v>
      </c>
      <c r="M22" s="22"/>
    </row>
    <row r="23" spans="1:13" x14ac:dyDescent="0.25">
      <c r="B23" s="95" t="s">
        <v>15</v>
      </c>
      <c r="C23" s="95" t="s">
        <v>230</v>
      </c>
      <c r="D23" s="96" t="s">
        <v>41</v>
      </c>
      <c r="E23" s="96" t="s">
        <v>502</v>
      </c>
      <c r="F23" s="3">
        <v>1.13375E-2</v>
      </c>
      <c r="G23" s="13">
        <f t="shared" si="3"/>
        <v>3.5714285714285716</v>
      </c>
      <c r="H23" s="186">
        <f t="shared" si="4"/>
        <v>1.6203703703703703E-3</v>
      </c>
      <c r="I23" s="13">
        <v>4.95</v>
      </c>
      <c r="J23" s="180">
        <f t="shared" si="5"/>
        <v>0.72150072150072153</v>
      </c>
      <c r="M23" s="22"/>
    </row>
    <row r="24" spans="1:13" x14ac:dyDescent="0.25">
      <c r="B24" s="95" t="s">
        <v>327</v>
      </c>
      <c r="C24" s="95" t="s">
        <v>326</v>
      </c>
      <c r="D24" s="96" t="s">
        <v>41</v>
      </c>
      <c r="E24" s="96" t="s">
        <v>507</v>
      </c>
      <c r="F24" s="3">
        <v>1.1379050925925926E-2</v>
      </c>
      <c r="G24" s="13">
        <f t="shared" si="3"/>
        <v>3.5605289928789419</v>
      </c>
      <c r="H24" s="186">
        <f t="shared" si="4"/>
        <v>1.6253306878306879E-3</v>
      </c>
      <c r="I24" s="13">
        <v>4.95</v>
      </c>
      <c r="J24" s="180">
        <f t="shared" si="5"/>
        <v>0.7192987864401903</v>
      </c>
      <c r="M24" s="22"/>
    </row>
    <row r="25" spans="1:13" x14ac:dyDescent="0.25">
      <c r="B25" s="95" t="s">
        <v>150</v>
      </c>
      <c r="C25" s="95" t="s">
        <v>283</v>
      </c>
      <c r="D25" s="96" t="s">
        <v>41</v>
      </c>
      <c r="E25" s="96" t="s">
        <v>513</v>
      </c>
      <c r="F25" s="3">
        <v>1.154502314814815E-2</v>
      </c>
      <c r="G25" s="13">
        <f t="shared" si="3"/>
        <v>3.5105315947843532</v>
      </c>
      <c r="H25" s="186">
        <f t="shared" si="4"/>
        <v>1.6484788359788357E-3</v>
      </c>
      <c r="I25" s="13">
        <v>4.95</v>
      </c>
      <c r="J25" s="180">
        <f t="shared" si="5"/>
        <v>0.70919830197663702</v>
      </c>
      <c r="M25" s="22"/>
    </row>
    <row r="26" spans="1:13" x14ac:dyDescent="0.25">
      <c r="B26" s="95" t="s">
        <v>232</v>
      </c>
      <c r="C26" s="95" t="s">
        <v>417</v>
      </c>
      <c r="D26" s="96" t="s">
        <v>41</v>
      </c>
      <c r="E26" s="96" t="s">
        <v>512</v>
      </c>
      <c r="F26" s="3">
        <v>1.1848263888888889E-2</v>
      </c>
      <c r="G26" s="13">
        <f t="shared" si="3"/>
        <v>3.41796875</v>
      </c>
      <c r="H26" s="186">
        <f t="shared" si="4"/>
        <v>1.693121693121693E-3</v>
      </c>
      <c r="I26" s="13">
        <v>4.95</v>
      </c>
      <c r="J26" s="180">
        <f t="shared" si="5"/>
        <v>0.69049873737373735</v>
      </c>
      <c r="M26" s="22"/>
    </row>
    <row r="27" spans="1:13" x14ac:dyDescent="0.25">
      <c r="B27" s="95" t="s">
        <v>232</v>
      </c>
      <c r="C27" s="95" t="s">
        <v>180</v>
      </c>
      <c r="D27" s="96" t="s">
        <v>41</v>
      </c>
      <c r="E27" s="96" t="s">
        <v>512</v>
      </c>
      <c r="F27" s="3">
        <v>1.1860185185185184E-2</v>
      </c>
      <c r="G27" s="13">
        <f t="shared" si="3"/>
        <v>3.4146341463414633</v>
      </c>
      <c r="H27" s="186">
        <f t="shared" si="4"/>
        <v>1.6947751322751324E-3</v>
      </c>
      <c r="I27" s="13">
        <v>4.95</v>
      </c>
      <c r="J27" s="180">
        <f t="shared" si="5"/>
        <v>0.68982508006898247</v>
      </c>
      <c r="M27" s="22"/>
    </row>
    <row r="28" spans="1:13" x14ac:dyDescent="0.25">
      <c r="F28" s="188"/>
      <c r="G28" s="13"/>
      <c r="H28" s="186"/>
      <c r="M28" s="22"/>
    </row>
    <row r="29" spans="1:13" x14ac:dyDescent="0.25">
      <c r="F29" s="188"/>
      <c r="G29" s="13"/>
      <c r="H29" s="186"/>
      <c r="M29" s="22"/>
    </row>
    <row r="30" spans="1:13" x14ac:dyDescent="0.25">
      <c r="A30" s="24" t="s">
        <v>518</v>
      </c>
      <c r="B30" s="95" t="s">
        <v>49</v>
      </c>
      <c r="C30" s="95" t="s">
        <v>50</v>
      </c>
      <c r="D30" s="96" t="s">
        <v>41</v>
      </c>
      <c r="E30" s="96" t="s">
        <v>484</v>
      </c>
      <c r="F30" s="3">
        <v>9.5835648148148139E-3</v>
      </c>
      <c r="G30" s="13">
        <f t="shared" ref="G30:G58" si="6">3500/(MINUTE( F30)*60+SECOND( F30))</f>
        <v>4.2270531400966185</v>
      </c>
      <c r="H30" s="186">
        <f t="shared" ref="H30:H58" si="7">(500/G30)/86400</f>
        <v>1.3690476190476189E-3</v>
      </c>
      <c r="I30" s="13">
        <v>4.7119999999999997</v>
      </c>
      <c r="J30" s="180">
        <f t="shared" ref="J30:J58" si="8">G30/I30</f>
        <v>0.89708258491014825</v>
      </c>
      <c r="M30" s="22"/>
    </row>
    <row r="31" spans="1:13" x14ac:dyDescent="0.25">
      <c r="B31" s="95" t="s">
        <v>15</v>
      </c>
      <c r="C31" s="95" t="s">
        <v>44</v>
      </c>
      <c r="D31" s="96" t="s">
        <v>41</v>
      </c>
      <c r="E31" s="96" t="s">
        <v>485</v>
      </c>
      <c r="F31" s="3">
        <v>1.0162962962962962E-2</v>
      </c>
      <c r="G31" s="13">
        <f t="shared" si="6"/>
        <v>3.9863325740318905</v>
      </c>
      <c r="H31" s="186">
        <f t="shared" si="7"/>
        <v>1.4517195767195768E-3</v>
      </c>
      <c r="I31" s="13">
        <v>4.5019999999999998</v>
      </c>
      <c r="J31" s="180">
        <f t="shared" si="8"/>
        <v>0.88545814616434715</v>
      </c>
      <c r="M31" s="22"/>
    </row>
    <row r="32" spans="1:13" x14ac:dyDescent="0.25">
      <c r="B32" s="95" t="s">
        <v>121</v>
      </c>
      <c r="C32" s="95" t="s">
        <v>233</v>
      </c>
      <c r="D32" s="96" t="s">
        <v>41</v>
      </c>
      <c r="E32" s="96" t="s">
        <v>487</v>
      </c>
      <c r="F32" s="3">
        <v>1.0258333333333333E-2</v>
      </c>
      <c r="G32" s="13">
        <f t="shared" si="6"/>
        <v>3.9503386004514671</v>
      </c>
      <c r="H32" s="186">
        <f t="shared" si="7"/>
        <v>1.46494708994709E-3</v>
      </c>
      <c r="I32" s="13">
        <v>4.4660000000000002</v>
      </c>
      <c r="J32" s="180">
        <f t="shared" si="8"/>
        <v>0.88453618460623984</v>
      </c>
      <c r="M32" s="22"/>
    </row>
    <row r="33" spans="2:13" x14ac:dyDescent="0.25">
      <c r="B33" s="95" t="s">
        <v>15</v>
      </c>
      <c r="C33" s="95" t="s">
        <v>42</v>
      </c>
      <c r="D33" s="96" t="s">
        <v>41</v>
      </c>
      <c r="E33" s="96" t="s">
        <v>488</v>
      </c>
      <c r="F33" s="3">
        <v>1.0697569444444445E-2</v>
      </c>
      <c r="G33" s="13">
        <f t="shared" si="6"/>
        <v>3.7878787878787881</v>
      </c>
      <c r="H33" s="186">
        <f t="shared" si="7"/>
        <v>1.5277777777777779E-3</v>
      </c>
      <c r="I33" s="13">
        <v>4.3280000000000003</v>
      </c>
      <c r="J33" s="180">
        <f t="shared" si="8"/>
        <v>0.87520304710692876</v>
      </c>
      <c r="M33" s="22"/>
    </row>
    <row r="34" spans="2:13" x14ac:dyDescent="0.25">
      <c r="B34" s="95" t="s">
        <v>121</v>
      </c>
      <c r="C34" s="95" t="s">
        <v>456</v>
      </c>
      <c r="D34" s="96" t="s">
        <v>41</v>
      </c>
      <c r="E34" s="96" t="s">
        <v>485</v>
      </c>
      <c r="F34" s="3">
        <v>1.0461342592592593E-2</v>
      </c>
      <c r="G34" s="13">
        <f t="shared" si="6"/>
        <v>3.8716814159292037</v>
      </c>
      <c r="H34" s="186">
        <f t="shared" si="7"/>
        <v>1.4947089947089946E-3</v>
      </c>
      <c r="I34" s="13">
        <v>4.5019999999999998</v>
      </c>
      <c r="J34" s="180">
        <f t="shared" si="8"/>
        <v>0.85999142957112484</v>
      </c>
      <c r="M34" s="22"/>
    </row>
    <row r="35" spans="2:13" x14ac:dyDescent="0.25">
      <c r="B35" s="95" t="s">
        <v>15</v>
      </c>
      <c r="C35" s="95" t="s">
        <v>56</v>
      </c>
      <c r="D35" s="96" t="s">
        <v>41</v>
      </c>
      <c r="E35" s="96" t="s">
        <v>490</v>
      </c>
      <c r="F35" s="3">
        <v>1.0647685185185185E-2</v>
      </c>
      <c r="G35" s="13">
        <f t="shared" si="6"/>
        <v>3.8043478260869565</v>
      </c>
      <c r="H35" s="186">
        <f t="shared" si="7"/>
        <v>1.521164021164021E-3</v>
      </c>
      <c r="I35" s="13">
        <v>4.43</v>
      </c>
      <c r="J35" s="180">
        <f t="shared" si="8"/>
        <v>0.85876926096771034</v>
      </c>
      <c r="M35" s="22"/>
    </row>
    <row r="36" spans="2:13" x14ac:dyDescent="0.25">
      <c r="B36" s="95" t="s">
        <v>15</v>
      </c>
      <c r="C36" s="95" t="s">
        <v>52</v>
      </c>
      <c r="D36" s="96" t="s">
        <v>41</v>
      </c>
      <c r="E36" s="96" t="s">
        <v>491</v>
      </c>
      <c r="F36" s="3">
        <v>1.0770833333333334E-2</v>
      </c>
      <c r="G36" s="13">
        <f t="shared" si="6"/>
        <v>3.7593984962406015</v>
      </c>
      <c r="H36" s="186">
        <f t="shared" si="7"/>
        <v>1.5393518518518519E-3</v>
      </c>
      <c r="I36" s="13">
        <v>4.3780000000000001</v>
      </c>
      <c r="J36" s="180">
        <f t="shared" si="8"/>
        <v>0.85870226044783038</v>
      </c>
      <c r="M36" s="22"/>
    </row>
    <row r="37" spans="2:13" x14ac:dyDescent="0.25">
      <c r="B37" s="95" t="s">
        <v>15</v>
      </c>
      <c r="C37" s="95" t="s">
        <v>54</v>
      </c>
      <c r="D37" s="96" t="s">
        <v>41</v>
      </c>
      <c r="E37" s="96" t="s">
        <v>488</v>
      </c>
      <c r="F37" s="3">
        <v>1.1000925925925926E-2</v>
      </c>
      <c r="G37" s="13">
        <f t="shared" si="6"/>
        <v>3.6842105263157894</v>
      </c>
      <c r="H37" s="186">
        <f t="shared" si="7"/>
        <v>1.5707671957671959E-3</v>
      </c>
      <c r="I37" s="13">
        <v>4.3280000000000003</v>
      </c>
      <c r="J37" s="180">
        <f t="shared" si="8"/>
        <v>0.85125012160716018</v>
      </c>
      <c r="M37" s="22"/>
    </row>
    <row r="38" spans="2:13" x14ac:dyDescent="0.25">
      <c r="B38" s="95" t="s">
        <v>121</v>
      </c>
      <c r="C38" s="95" t="s">
        <v>292</v>
      </c>
      <c r="D38" s="96" t="s">
        <v>41</v>
      </c>
      <c r="E38" s="96" t="s">
        <v>492</v>
      </c>
      <c r="F38" s="3">
        <v>1.0138425925925927E-2</v>
      </c>
      <c r="G38" s="13">
        <f t="shared" si="6"/>
        <v>3.9954337899543377</v>
      </c>
      <c r="H38" s="186">
        <f t="shared" si="7"/>
        <v>1.4484126984126986E-3</v>
      </c>
      <c r="I38" s="13">
        <v>4.7409999999999997</v>
      </c>
      <c r="J38" s="180">
        <f t="shared" si="8"/>
        <v>0.8427407276849479</v>
      </c>
      <c r="M38" s="22"/>
    </row>
    <row r="39" spans="2:13" x14ac:dyDescent="0.25">
      <c r="B39" s="95" t="s">
        <v>66</v>
      </c>
      <c r="C39" s="95" t="s">
        <v>345</v>
      </c>
      <c r="D39" s="96" t="s">
        <v>41</v>
      </c>
      <c r="E39" s="96" t="s">
        <v>495</v>
      </c>
      <c r="F39" s="3">
        <v>1.1279629629629631E-2</v>
      </c>
      <c r="G39" s="13">
        <f t="shared" si="6"/>
        <v>3.5897435897435899</v>
      </c>
      <c r="H39" s="186">
        <f t="shared" si="7"/>
        <v>1.6121031746031745E-3</v>
      </c>
      <c r="I39" s="13">
        <v>4.3440000000000003</v>
      </c>
      <c r="J39" s="180">
        <f t="shared" si="8"/>
        <v>0.82636822968314683</v>
      </c>
      <c r="M39" s="22"/>
    </row>
    <row r="40" spans="2:13" x14ac:dyDescent="0.25">
      <c r="B40" s="95" t="s">
        <v>121</v>
      </c>
      <c r="C40" s="95" t="s">
        <v>458</v>
      </c>
      <c r="D40" s="96" t="s">
        <v>41</v>
      </c>
      <c r="E40" s="96" t="s">
        <v>496</v>
      </c>
      <c r="F40" s="3">
        <v>1.0902199074074075E-2</v>
      </c>
      <c r="G40" s="13">
        <f t="shared" si="6"/>
        <v>3.7154989384288748</v>
      </c>
      <c r="H40" s="186">
        <f t="shared" si="7"/>
        <v>1.5575396825396823E-3</v>
      </c>
      <c r="I40" s="13">
        <v>4.5209999999999999</v>
      </c>
      <c r="J40" s="180">
        <f t="shared" si="8"/>
        <v>0.82183121840939499</v>
      </c>
      <c r="M40" s="22"/>
    </row>
    <row r="41" spans="2:13" x14ac:dyDescent="0.25">
      <c r="B41" s="95" t="s">
        <v>459</v>
      </c>
      <c r="C41" s="95" t="s">
        <v>497</v>
      </c>
      <c r="D41" s="96" t="s">
        <v>41</v>
      </c>
      <c r="E41" s="96" t="s">
        <v>498</v>
      </c>
      <c r="F41" s="3">
        <v>1.1053472222222221E-2</v>
      </c>
      <c r="G41" s="13">
        <f t="shared" si="6"/>
        <v>3.6649214659685865</v>
      </c>
      <c r="H41" s="186">
        <f t="shared" si="7"/>
        <v>1.5790343915343915E-3</v>
      </c>
      <c r="I41" s="13">
        <v>4.484</v>
      </c>
      <c r="J41" s="180">
        <f t="shared" si="8"/>
        <v>0.81733306555945284</v>
      </c>
      <c r="M41" s="22"/>
    </row>
    <row r="42" spans="2:13" x14ac:dyDescent="0.25">
      <c r="B42" s="95" t="s">
        <v>118</v>
      </c>
      <c r="C42" s="95" t="s">
        <v>204</v>
      </c>
      <c r="D42" s="96" t="s">
        <v>41</v>
      </c>
      <c r="E42" s="96" t="s">
        <v>488</v>
      </c>
      <c r="F42" s="3">
        <v>1.1536574074074074E-2</v>
      </c>
      <c r="G42" s="13">
        <f t="shared" si="6"/>
        <v>3.5105315947843532</v>
      </c>
      <c r="H42" s="186">
        <f t="shared" si="7"/>
        <v>1.6484788359788357E-3</v>
      </c>
      <c r="I42" s="13">
        <v>4.3280000000000003</v>
      </c>
      <c r="J42" s="180">
        <f t="shared" si="8"/>
        <v>0.81112097846218878</v>
      </c>
      <c r="M42" s="22"/>
    </row>
    <row r="43" spans="2:13" x14ac:dyDescent="0.25">
      <c r="B43" s="95" t="s">
        <v>66</v>
      </c>
      <c r="C43" s="95" t="s">
        <v>333</v>
      </c>
      <c r="D43" s="96" t="s">
        <v>41</v>
      </c>
      <c r="E43" s="96" t="s">
        <v>488</v>
      </c>
      <c r="F43" s="3">
        <v>1.1544907407407407E-2</v>
      </c>
      <c r="G43" s="13">
        <f t="shared" si="6"/>
        <v>3.5105315947843532</v>
      </c>
      <c r="H43" s="186">
        <f t="shared" si="7"/>
        <v>1.6484788359788357E-3</v>
      </c>
      <c r="I43" s="13">
        <v>4.3280000000000003</v>
      </c>
      <c r="J43" s="180">
        <f t="shared" si="8"/>
        <v>0.81112097846218878</v>
      </c>
      <c r="M43" s="22"/>
    </row>
    <row r="44" spans="2:13" x14ac:dyDescent="0.25">
      <c r="B44" s="95" t="s">
        <v>15</v>
      </c>
      <c r="C44" s="95" t="s">
        <v>83</v>
      </c>
      <c r="D44" s="96" t="s">
        <v>41</v>
      </c>
      <c r="E44" s="96" t="s">
        <v>499</v>
      </c>
      <c r="F44" s="3">
        <v>1.0964814814814814E-2</v>
      </c>
      <c r="G44" s="13">
        <f t="shared" si="6"/>
        <v>3.6958817317845827</v>
      </c>
      <c r="H44" s="186">
        <f t="shared" si="7"/>
        <v>1.5658068783068785E-3</v>
      </c>
      <c r="I44" s="13">
        <v>4.5759999999999996</v>
      </c>
      <c r="J44" s="180">
        <f t="shared" si="8"/>
        <v>0.80766646236551198</v>
      </c>
      <c r="M44" s="22"/>
    </row>
    <row r="45" spans="2:13" x14ac:dyDescent="0.25">
      <c r="B45" s="95" t="s">
        <v>175</v>
      </c>
      <c r="C45" s="95" t="s">
        <v>199</v>
      </c>
      <c r="D45" s="96" t="s">
        <v>41</v>
      </c>
      <c r="E45" s="96" t="s">
        <v>490</v>
      </c>
      <c r="F45" s="3">
        <v>1.1332986111111111E-2</v>
      </c>
      <c r="G45" s="13">
        <f t="shared" si="6"/>
        <v>3.5750766087844741</v>
      </c>
      <c r="H45" s="186">
        <f t="shared" si="7"/>
        <v>1.6187169312169313E-3</v>
      </c>
      <c r="I45" s="13">
        <v>4.43</v>
      </c>
      <c r="J45" s="180">
        <f t="shared" si="8"/>
        <v>0.8070150358429965</v>
      </c>
      <c r="M45" s="22"/>
    </row>
    <row r="46" spans="2:13" x14ac:dyDescent="0.25">
      <c r="B46" s="95" t="s">
        <v>15</v>
      </c>
      <c r="C46" s="95" t="s">
        <v>74</v>
      </c>
      <c r="D46" s="96" t="s">
        <v>41</v>
      </c>
      <c r="E46" s="96" t="s">
        <v>500</v>
      </c>
      <c r="F46" s="3">
        <v>1.1717708333333333E-2</v>
      </c>
      <c r="G46" s="13">
        <f t="shared" si="6"/>
        <v>3.458498023715415</v>
      </c>
      <c r="H46" s="186">
        <f t="shared" si="7"/>
        <v>1.6732804232804234E-3</v>
      </c>
      <c r="I46" s="13">
        <v>4.2960000000000003</v>
      </c>
      <c r="J46" s="180">
        <f t="shared" si="8"/>
        <v>0.80505075039930518</v>
      </c>
      <c r="M46" s="22"/>
    </row>
    <row r="47" spans="2:13" x14ac:dyDescent="0.25">
      <c r="B47" s="95" t="s">
        <v>121</v>
      </c>
      <c r="C47" s="95" t="s">
        <v>462</v>
      </c>
      <c r="D47" s="96" t="s">
        <v>41</v>
      </c>
      <c r="E47" s="96" t="s">
        <v>508</v>
      </c>
      <c r="F47" s="3">
        <v>1.1154976851851852E-2</v>
      </c>
      <c r="G47" s="13">
        <f t="shared" si="6"/>
        <v>3.6307053941908713</v>
      </c>
      <c r="H47" s="186">
        <f t="shared" si="7"/>
        <v>1.5939153439153439E-3</v>
      </c>
      <c r="I47" s="13">
        <v>4.726</v>
      </c>
      <c r="J47" s="180">
        <f t="shared" si="8"/>
        <v>0.76824066741237229</v>
      </c>
      <c r="M47" s="22"/>
    </row>
    <row r="48" spans="2:13" x14ac:dyDescent="0.25">
      <c r="B48" s="95" t="s">
        <v>465</v>
      </c>
      <c r="C48" s="95" t="s">
        <v>466</v>
      </c>
      <c r="D48" s="96" t="s">
        <v>41</v>
      </c>
      <c r="E48" s="96" t="s">
        <v>491</v>
      </c>
      <c r="F48" s="3">
        <v>1.2182175925925924E-2</v>
      </c>
      <c r="G48" s="13">
        <f t="shared" si="6"/>
        <v>3.3238366571699904</v>
      </c>
      <c r="H48" s="186">
        <f t="shared" si="7"/>
        <v>1.7410714285714288E-3</v>
      </c>
      <c r="I48" s="13">
        <v>4.3780000000000001</v>
      </c>
      <c r="J48" s="180">
        <f t="shared" si="8"/>
        <v>0.7592134895317475</v>
      </c>
    </row>
    <row r="49" spans="1:13" x14ac:dyDescent="0.25">
      <c r="B49" s="95" t="s">
        <v>66</v>
      </c>
      <c r="C49" s="95" t="s">
        <v>288</v>
      </c>
      <c r="D49" s="96" t="s">
        <v>41</v>
      </c>
      <c r="E49" s="96" t="s">
        <v>498</v>
      </c>
      <c r="F49" s="3">
        <v>1.2129166666666668E-2</v>
      </c>
      <c r="G49" s="13">
        <f t="shared" si="6"/>
        <v>3.3396946564885495</v>
      </c>
      <c r="H49" s="186">
        <f t="shared" si="7"/>
        <v>1.7328042328042328E-3</v>
      </c>
      <c r="I49" s="13">
        <v>4.484</v>
      </c>
      <c r="J49" s="180">
        <f t="shared" si="8"/>
        <v>0.74480255497068459</v>
      </c>
      <c r="M49" s="22"/>
    </row>
    <row r="50" spans="1:13" x14ac:dyDescent="0.25">
      <c r="B50" s="95" t="s">
        <v>49</v>
      </c>
      <c r="C50" s="95" t="s">
        <v>464</v>
      </c>
      <c r="D50" s="96" t="s">
        <v>41</v>
      </c>
      <c r="E50" s="96" t="s">
        <v>510</v>
      </c>
      <c r="F50" s="3">
        <v>1.1994791666666666E-2</v>
      </c>
      <c r="G50" s="13">
        <f t="shared" si="6"/>
        <v>3.3783783783783785</v>
      </c>
      <c r="H50" s="186">
        <f t="shared" si="7"/>
        <v>1.712962962962963E-3</v>
      </c>
      <c r="I50" s="13">
        <v>4.5590000000000002</v>
      </c>
      <c r="J50" s="180">
        <f t="shared" si="8"/>
        <v>0.74103495906522887</v>
      </c>
    </row>
    <row r="51" spans="1:13" x14ac:dyDescent="0.25">
      <c r="B51" s="95" t="s">
        <v>118</v>
      </c>
      <c r="C51" s="95" t="s">
        <v>141</v>
      </c>
      <c r="D51" s="96" t="s">
        <v>41</v>
      </c>
      <c r="E51" s="96" t="s">
        <v>491</v>
      </c>
      <c r="F51" s="3">
        <v>1.2525000000000001E-2</v>
      </c>
      <c r="G51" s="13">
        <f t="shared" si="6"/>
        <v>3.234750462107209</v>
      </c>
      <c r="H51" s="186">
        <f t="shared" si="7"/>
        <v>1.7890211640211639E-3</v>
      </c>
      <c r="I51" s="13">
        <v>4.3780000000000001</v>
      </c>
      <c r="J51" s="180">
        <f t="shared" si="8"/>
        <v>0.73886488398976902</v>
      </c>
      <c r="M51" s="22"/>
    </row>
    <row r="52" spans="1:13" x14ac:dyDescent="0.25">
      <c r="B52" s="95" t="s">
        <v>468</v>
      </c>
      <c r="C52" s="95" t="s">
        <v>469</v>
      </c>
      <c r="D52" s="96" t="s">
        <v>41</v>
      </c>
      <c r="E52" s="96" t="s">
        <v>511</v>
      </c>
      <c r="F52" s="3">
        <v>1.2847453703703703E-2</v>
      </c>
      <c r="G52" s="13">
        <f t="shared" si="6"/>
        <v>3.1531531531531534</v>
      </c>
      <c r="H52" s="186">
        <f t="shared" si="7"/>
        <v>1.8353174603174601E-3</v>
      </c>
      <c r="I52" s="13">
        <v>4.3120000000000003</v>
      </c>
      <c r="J52" s="180">
        <f t="shared" si="8"/>
        <v>0.73125073125073126</v>
      </c>
      <c r="M52" s="22"/>
    </row>
    <row r="53" spans="1:13" x14ac:dyDescent="0.25">
      <c r="A53" s="24"/>
      <c r="B53" s="95" t="s">
        <v>49</v>
      </c>
      <c r="C53" s="95" t="s">
        <v>287</v>
      </c>
      <c r="D53" s="96" t="s">
        <v>41</v>
      </c>
      <c r="E53" s="96" t="s">
        <v>487</v>
      </c>
      <c r="F53" s="3">
        <v>1.2475347222222223E-2</v>
      </c>
      <c r="G53" s="13">
        <f t="shared" si="6"/>
        <v>3.2467532467532467</v>
      </c>
      <c r="H53" s="186">
        <f t="shared" si="7"/>
        <v>1.7824074074074075E-3</v>
      </c>
      <c r="I53" s="13">
        <v>4.4660000000000002</v>
      </c>
      <c r="J53" s="180">
        <f t="shared" si="8"/>
        <v>0.72699356174501717</v>
      </c>
      <c r="M53" s="22"/>
    </row>
    <row r="54" spans="1:13" s="102" customFormat="1" x14ac:dyDescent="0.25">
      <c r="A54" s="96"/>
      <c r="B54" s="95" t="s">
        <v>15</v>
      </c>
      <c r="C54" s="95" t="s">
        <v>153</v>
      </c>
      <c r="D54" s="96" t="s">
        <v>41</v>
      </c>
      <c r="E54" s="96" t="s">
        <v>499</v>
      </c>
      <c r="F54" s="3">
        <v>1.2267824074074075E-2</v>
      </c>
      <c r="G54" s="13">
        <f t="shared" si="6"/>
        <v>3.3018867924528301</v>
      </c>
      <c r="H54" s="186">
        <f t="shared" si="7"/>
        <v>1.7526455026455029E-3</v>
      </c>
      <c r="I54" s="13">
        <v>4.5759999999999996</v>
      </c>
      <c r="J54" s="180">
        <f t="shared" si="8"/>
        <v>0.72156616967937726</v>
      </c>
      <c r="K54" s="117"/>
      <c r="M54" s="187"/>
    </row>
    <row r="55" spans="1:13" x14ac:dyDescent="0.25">
      <c r="B55" s="95" t="s">
        <v>15</v>
      </c>
      <c r="C55" s="95" t="s">
        <v>400</v>
      </c>
      <c r="D55" s="96" t="s">
        <v>41</v>
      </c>
      <c r="E55" s="96" t="s">
        <v>491</v>
      </c>
      <c r="F55" s="3">
        <v>1.3437152777777779E-2</v>
      </c>
      <c r="G55" s="13">
        <f t="shared" si="6"/>
        <v>3.0146425495262705</v>
      </c>
      <c r="H55" s="186">
        <f t="shared" si="7"/>
        <v>1.9196428571428572E-3</v>
      </c>
      <c r="I55" s="13">
        <v>4.3780000000000001</v>
      </c>
      <c r="J55" s="180">
        <f t="shared" si="8"/>
        <v>0.68858897887763149</v>
      </c>
      <c r="M55" s="22"/>
    </row>
    <row r="56" spans="1:13" x14ac:dyDescent="0.25">
      <c r="B56" s="95" t="s">
        <v>66</v>
      </c>
      <c r="C56" s="95" t="s">
        <v>210</v>
      </c>
      <c r="D56" s="96" t="s">
        <v>41</v>
      </c>
      <c r="E56" s="96" t="s">
        <v>488</v>
      </c>
      <c r="F56" s="3">
        <v>1.3755555555555556E-2</v>
      </c>
      <c r="G56" s="13">
        <f t="shared" si="6"/>
        <v>2.9461279461279459</v>
      </c>
      <c r="H56" s="186">
        <f t="shared" si="7"/>
        <v>1.9642857142857144E-3</v>
      </c>
      <c r="I56" s="13">
        <v>4.3280000000000003</v>
      </c>
      <c r="J56" s="180">
        <f t="shared" si="8"/>
        <v>0.68071348108316676</v>
      </c>
      <c r="M56" s="22"/>
    </row>
    <row r="57" spans="1:13" x14ac:dyDescent="0.25">
      <c r="B57" s="95" t="s">
        <v>49</v>
      </c>
      <c r="C57" s="95" t="s">
        <v>260</v>
      </c>
      <c r="D57" s="96" t="s">
        <v>41</v>
      </c>
      <c r="E57" s="96" t="s">
        <v>498</v>
      </c>
      <c r="F57" s="3">
        <v>1.3305092592592592E-2</v>
      </c>
      <c r="G57" s="13">
        <f t="shared" si="6"/>
        <v>3.0434782608695654</v>
      </c>
      <c r="H57" s="186">
        <f t="shared" si="7"/>
        <v>1.9014550264550263E-3</v>
      </c>
      <c r="I57" s="13">
        <v>4.484</v>
      </c>
      <c r="J57" s="180">
        <f t="shared" si="8"/>
        <v>0.67874180661676298</v>
      </c>
      <c r="M57" s="22"/>
    </row>
    <row r="58" spans="1:13" x14ac:dyDescent="0.25">
      <c r="B58" s="95" t="s">
        <v>15</v>
      </c>
      <c r="C58" s="95" t="s">
        <v>207</v>
      </c>
      <c r="D58" s="96" t="s">
        <v>41</v>
      </c>
      <c r="E58" s="96" t="s">
        <v>514</v>
      </c>
      <c r="F58" s="3">
        <v>1.6667824074074074E-2</v>
      </c>
      <c r="G58" s="13">
        <f t="shared" si="6"/>
        <v>2.4305555555555554</v>
      </c>
      <c r="H58" s="186">
        <f t="shared" si="7"/>
        <v>2.3809523809523812E-3</v>
      </c>
      <c r="I58" s="13">
        <v>4.12</v>
      </c>
      <c r="J58" s="180">
        <f t="shared" si="8"/>
        <v>0.58994066882416396</v>
      </c>
      <c r="M58" s="22"/>
    </row>
    <row r="59" spans="1:13" x14ac:dyDescent="0.25">
      <c r="F59" s="3"/>
      <c r="G59" s="13"/>
      <c r="H59" s="186"/>
      <c r="M59" s="22"/>
    </row>
    <row r="60" spans="1:13" x14ac:dyDescent="0.25">
      <c r="A60" s="24" t="s">
        <v>519</v>
      </c>
      <c r="B60" s="102"/>
      <c r="C60" s="102"/>
      <c r="D60" s="24"/>
      <c r="E60" s="24"/>
      <c r="F60" s="189"/>
      <c r="G60" s="183"/>
      <c r="H60" s="190"/>
      <c r="I60" s="183" t="s">
        <v>515</v>
      </c>
      <c r="J60" s="184"/>
      <c r="K60" s="182"/>
      <c r="M60" s="22"/>
    </row>
    <row r="61" spans="1:13" s="102" customFormat="1" x14ac:dyDescent="0.25">
      <c r="A61" s="96"/>
      <c r="B61" s="95" t="s">
        <v>15</v>
      </c>
      <c r="C61" s="95" t="s">
        <v>163</v>
      </c>
      <c r="D61" s="96" t="s">
        <v>63</v>
      </c>
      <c r="E61" s="96" t="s">
        <v>504</v>
      </c>
      <c r="F61" s="3">
        <v>1.2509953703703704E-2</v>
      </c>
      <c r="G61" s="13">
        <f t="shared" ref="G61:G66" si="9">3500/(MINUTE( F61)*60+SECOND( F61))</f>
        <v>3.2377428307123033</v>
      </c>
      <c r="H61" s="186">
        <f t="shared" ref="H61:H66" si="10">(500/G61)/86400</f>
        <v>1.7873677248677251E-3</v>
      </c>
      <c r="I61" s="13">
        <v>4.5049999999999999</v>
      </c>
      <c r="J61" s="180">
        <f t="shared" ref="J61:J66" si="11">G61/I61</f>
        <v>0.71869985143447357</v>
      </c>
      <c r="K61" s="117"/>
      <c r="M61" s="187"/>
    </row>
    <row r="62" spans="1:13" x14ac:dyDescent="0.25">
      <c r="B62" s="95" t="s">
        <v>121</v>
      </c>
      <c r="C62" s="95" t="s">
        <v>122</v>
      </c>
      <c r="D62" s="96" t="s">
        <v>63</v>
      </c>
      <c r="E62" s="96" t="s">
        <v>503</v>
      </c>
      <c r="F62" s="3">
        <v>1.147048611111111E-2</v>
      </c>
      <c r="G62" s="13">
        <f t="shared" si="9"/>
        <v>3.5317860746720484</v>
      </c>
      <c r="H62" s="186">
        <f t="shared" si="10"/>
        <v>1.6385582010582011E-3</v>
      </c>
      <c r="I62" s="13">
        <v>4.5049999999999999</v>
      </c>
      <c r="J62" s="180">
        <f t="shared" si="11"/>
        <v>0.78397027184729151</v>
      </c>
      <c r="M62" s="22"/>
    </row>
    <row r="63" spans="1:13" x14ac:dyDescent="0.25">
      <c r="B63" s="95" t="s">
        <v>150</v>
      </c>
      <c r="C63" s="95" t="s">
        <v>248</v>
      </c>
      <c r="D63" s="96" t="s">
        <v>63</v>
      </c>
      <c r="E63" s="96" t="s">
        <v>504</v>
      </c>
      <c r="F63" s="3">
        <v>1.1535185185185185E-2</v>
      </c>
      <c r="G63" s="13">
        <f t="shared" si="9"/>
        <v>3.5105315947843532</v>
      </c>
      <c r="H63" s="186">
        <f t="shared" si="10"/>
        <v>1.6484788359788357E-3</v>
      </c>
      <c r="I63" s="13">
        <v>4.5049999999999999</v>
      </c>
      <c r="J63" s="180">
        <f t="shared" si="11"/>
        <v>0.77925229628953452</v>
      </c>
      <c r="M63" s="22"/>
    </row>
    <row r="64" spans="1:13" x14ac:dyDescent="0.25">
      <c r="B64" s="95" t="s">
        <v>452</v>
      </c>
      <c r="C64" s="95" t="s">
        <v>463</v>
      </c>
      <c r="D64" s="96" t="s">
        <v>63</v>
      </c>
      <c r="E64" s="96" t="s">
        <v>503</v>
      </c>
      <c r="F64" s="3">
        <v>1.1982754629629631E-2</v>
      </c>
      <c r="G64" s="13">
        <f t="shared" si="9"/>
        <v>3.3816425120772946</v>
      </c>
      <c r="H64" s="186">
        <f t="shared" si="10"/>
        <v>1.7113095238095238E-3</v>
      </c>
      <c r="I64" s="13">
        <v>4.5049999999999999</v>
      </c>
      <c r="J64" s="180">
        <f t="shared" si="11"/>
        <v>0.75064206705378356</v>
      </c>
      <c r="M64" s="22"/>
    </row>
    <row r="65" spans="1:13" x14ac:dyDescent="0.25">
      <c r="B65" s="95" t="s">
        <v>150</v>
      </c>
      <c r="C65" s="95" t="s">
        <v>159</v>
      </c>
      <c r="D65" s="96" t="s">
        <v>63</v>
      </c>
      <c r="E65" s="96" t="s">
        <v>503</v>
      </c>
      <c r="F65" s="3">
        <v>1.2536111111111111E-2</v>
      </c>
      <c r="G65" s="13">
        <f t="shared" si="9"/>
        <v>3.2317636195752537</v>
      </c>
      <c r="H65" s="186">
        <f t="shared" si="10"/>
        <v>1.7906746031746033E-3</v>
      </c>
      <c r="I65" s="13">
        <v>4.5049999999999999</v>
      </c>
      <c r="J65" s="180">
        <f t="shared" si="11"/>
        <v>0.71737261255832496</v>
      </c>
      <c r="M65" s="22"/>
    </row>
    <row r="66" spans="1:13" x14ac:dyDescent="0.25">
      <c r="B66" s="95" t="s">
        <v>452</v>
      </c>
      <c r="C66" s="95" t="s">
        <v>467</v>
      </c>
      <c r="D66" s="96" t="s">
        <v>63</v>
      </c>
      <c r="E66" s="96" t="s">
        <v>503</v>
      </c>
      <c r="F66" s="3">
        <v>1.2271875000000002E-2</v>
      </c>
      <c r="G66" s="13">
        <f t="shared" si="9"/>
        <v>3.3018867924528301</v>
      </c>
      <c r="H66" s="186">
        <f t="shared" si="10"/>
        <v>1.7526455026455029E-3</v>
      </c>
      <c r="I66" s="13">
        <v>4.5049999999999999</v>
      </c>
      <c r="J66" s="180">
        <f t="shared" si="11"/>
        <v>0.73293824471760938</v>
      </c>
      <c r="M66" s="22"/>
    </row>
    <row r="67" spans="1:13" x14ac:dyDescent="0.25">
      <c r="F67" s="188"/>
      <c r="G67" s="13"/>
      <c r="H67" s="186"/>
      <c r="M67" s="22"/>
    </row>
    <row r="68" spans="1:13" x14ac:dyDescent="0.25">
      <c r="F68" s="188"/>
      <c r="G68" s="13"/>
      <c r="H68" s="186"/>
      <c r="M68" s="22"/>
    </row>
    <row r="69" spans="1:13" x14ac:dyDescent="0.25">
      <c r="A69" s="24" t="s">
        <v>520</v>
      </c>
      <c r="B69" s="102"/>
      <c r="C69" s="102"/>
      <c r="D69" s="24"/>
      <c r="E69" s="24"/>
      <c r="F69" s="189"/>
      <c r="G69" s="183"/>
      <c r="H69" s="190"/>
      <c r="I69" s="183" t="s">
        <v>515</v>
      </c>
      <c r="J69" s="184"/>
      <c r="K69" s="182"/>
      <c r="M69" s="22"/>
    </row>
    <row r="70" spans="1:13" s="102" customFormat="1" x14ac:dyDescent="0.25">
      <c r="A70" s="96"/>
      <c r="B70" s="95" t="s">
        <v>15</v>
      </c>
      <c r="C70" s="95" t="s">
        <v>309</v>
      </c>
      <c r="D70" s="96" t="s">
        <v>63</v>
      </c>
      <c r="E70" s="96" t="s">
        <v>486</v>
      </c>
      <c r="F70" s="3">
        <v>1.1919907407407407E-2</v>
      </c>
      <c r="G70" s="13">
        <f t="shared" ref="G70:G75" si="12">3500/(MINUTE( F70)*60+SECOND( F70))</f>
        <v>3.3980582524271843</v>
      </c>
      <c r="H70" s="186">
        <f t="shared" ref="H70:H75" si="13">(500/G70)/86400</f>
        <v>1.703042328042328E-3</v>
      </c>
      <c r="I70" s="13">
        <v>3.8380000000000001</v>
      </c>
      <c r="J70" s="180">
        <f t="shared" ref="J70:J75" si="14">G70/I70</f>
        <v>0.88537213455632735</v>
      </c>
      <c r="K70" s="117"/>
      <c r="M70" s="187"/>
    </row>
    <row r="71" spans="1:13" x14ac:dyDescent="0.25">
      <c r="B71" s="95" t="s">
        <v>66</v>
      </c>
      <c r="C71" s="95" t="s">
        <v>69</v>
      </c>
      <c r="D71" s="96" t="s">
        <v>63</v>
      </c>
      <c r="E71" s="96" t="s">
        <v>493</v>
      </c>
      <c r="F71" s="3">
        <v>1.2646643518518519E-2</v>
      </c>
      <c r="G71" s="13">
        <f t="shared" si="12"/>
        <v>3.2021957913998169</v>
      </c>
      <c r="H71" s="186">
        <f t="shared" si="13"/>
        <v>1.8072089947089947E-3</v>
      </c>
      <c r="I71" s="13">
        <v>3.823</v>
      </c>
      <c r="J71" s="180">
        <f t="shared" si="14"/>
        <v>0.83761333805906801</v>
      </c>
      <c r="M71" s="22"/>
    </row>
    <row r="72" spans="1:13" x14ac:dyDescent="0.25">
      <c r="B72" s="95" t="s">
        <v>92</v>
      </c>
      <c r="C72" s="95" t="s">
        <v>239</v>
      </c>
      <c r="D72" s="96" t="s">
        <v>63</v>
      </c>
      <c r="E72" s="96" t="s">
        <v>494</v>
      </c>
      <c r="F72" s="3">
        <v>1.2018865740740741E-2</v>
      </c>
      <c r="G72" s="13">
        <f t="shared" si="12"/>
        <v>3.371868978805395</v>
      </c>
      <c r="H72" s="186">
        <f t="shared" si="13"/>
        <v>1.7162698412698412E-3</v>
      </c>
      <c r="I72" s="13">
        <v>4.0270000000000001</v>
      </c>
      <c r="J72" s="180">
        <f t="shared" si="14"/>
        <v>0.83731536598097711</v>
      </c>
      <c r="M72" s="22"/>
    </row>
    <row r="73" spans="1:13" x14ac:dyDescent="0.25">
      <c r="B73" s="95" t="s">
        <v>66</v>
      </c>
      <c r="C73" s="95" t="s">
        <v>206</v>
      </c>
      <c r="D73" s="96" t="s">
        <v>63</v>
      </c>
      <c r="E73" s="96" t="s">
        <v>486</v>
      </c>
      <c r="F73" s="3">
        <v>1.2831365740740739E-2</v>
      </c>
      <c r="G73" s="13">
        <f t="shared" si="12"/>
        <v>3.1559963931469794</v>
      </c>
      <c r="H73" s="186">
        <f t="shared" si="13"/>
        <v>1.8336640211640211E-3</v>
      </c>
      <c r="I73" s="13">
        <v>3.8380000000000001</v>
      </c>
      <c r="J73" s="180">
        <f t="shared" si="14"/>
        <v>0.82230234318576845</v>
      </c>
      <c r="M73" s="22"/>
    </row>
    <row r="74" spans="1:13" x14ac:dyDescent="0.25">
      <c r="B74" s="95" t="s">
        <v>15</v>
      </c>
      <c r="C74" s="95" t="s">
        <v>391</v>
      </c>
      <c r="D74" s="96" t="s">
        <v>63</v>
      </c>
      <c r="E74" s="96" t="s">
        <v>505</v>
      </c>
      <c r="F74" s="3">
        <v>1.3871527777777779E-2</v>
      </c>
      <c r="G74" s="13">
        <f t="shared" si="12"/>
        <v>2.9190992493744785</v>
      </c>
      <c r="H74" s="186">
        <f t="shared" si="13"/>
        <v>1.9824735449735452E-3</v>
      </c>
      <c r="I74" s="13">
        <v>3.7519999999999998</v>
      </c>
      <c r="J74" s="180">
        <f t="shared" si="14"/>
        <v>0.77801152701878429</v>
      </c>
      <c r="M74" s="22"/>
    </row>
    <row r="75" spans="1:13" x14ac:dyDescent="0.25">
      <c r="B75" s="95" t="s">
        <v>66</v>
      </c>
      <c r="C75" s="95" t="s">
        <v>107</v>
      </c>
      <c r="D75" s="96" t="s">
        <v>63</v>
      </c>
      <c r="E75" s="96" t="s">
        <v>509</v>
      </c>
      <c r="F75" s="3">
        <v>1.3933796296296297E-2</v>
      </c>
      <c r="G75" s="13">
        <f t="shared" si="12"/>
        <v>2.9069767441860463</v>
      </c>
      <c r="H75" s="186">
        <f t="shared" si="13"/>
        <v>1.9907407407407408E-3</v>
      </c>
      <c r="I75" s="13">
        <v>3.8530000000000002</v>
      </c>
      <c r="J75" s="180">
        <f t="shared" si="14"/>
        <v>0.75447099511706361</v>
      </c>
      <c r="M75" s="22"/>
    </row>
    <row r="76" spans="1:13" x14ac:dyDescent="0.25">
      <c r="F76" s="188"/>
      <c r="G76" s="13"/>
      <c r="H76" s="186"/>
      <c r="M76" s="22"/>
    </row>
    <row r="77" spans="1:13" x14ac:dyDescent="0.25">
      <c r="A77" s="24"/>
      <c r="B77" s="102"/>
      <c r="C77" s="102"/>
      <c r="D77" s="24"/>
      <c r="E77" s="24"/>
      <c r="F77" s="24"/>
      <c r="G77" s="183"/>
      <c r="H77" s="190"/>
      <c r="I77" s="183"/>
      <c r="J77" s="184"/>
      <c r="K77" s="182"/>
      <c r="M77" s="22"/>
    </row>
    <row r="78" spans="1:13" s="102" customFormat="1" x14ac:dyDescent="0.25">
      <c r="A78" s="96"/>
      <c r="B78" s="95"/>
      <c r="C78" s="95"/>
      <c r="D78" s="96"/>
      <c r="E78" s="96"/>
      <c r="F78" s="188"/>
      <c r="G78" s="13"/>
      <c r="H78" s="186"/>
      <c r="I78" s="13"/>
      <c r="J78" s="180"/>
      <c r="K78" s="117"/>
      <c r="M78" s="187"/>
    </row>
    <row r="79" spans="1:13" x14ac:dyDescent="0.25">
      <c r="F79" s="188"/>
      <c r="G79" s="13"/>
      <c r="H79" s="186"/>
    </row>
    <row r="80" spans="1:13" x14ac:dyDescent="0.25">
      <c r="F80" s="188"/>
      <c r="G80" s="13"/>
      <c r="H80" s="186"/>
    </row>
    <row r="81" spans="1:11" x14ac:dyDescent="0.25">
      <c r="A81" s="24"/>
      <c r="B81" s="102"/>
      <c r="C81" s="102"/>
      <c r="D81" s="24"/>
      <c r="E81" s="24"/>
      <c r="F81" s="189"/>
      <c r="G81" s="183"/>
      <c r="H81" s="190"/>
      <c r="I81" s="183"/>
      <c r="J81" s="184"/>
      <c r="K81" s="182"/>
    </row>
    <row r="82" spans="1:11" s="102" customFormat="1" x14ac:dyDescent="0.25">
      <c r="A82" s="96"/>
      <c r="B82" s="95"/>
      <c r="C82" s="95"/>
      <c r="D82" s="96"/>
      <c r="E82" s="96"/>
      <c r="F82" s="188"/>
      <c r="G82" s="13"/>
      <c r="H82" s="186"/>
      <c r="I82" s="13"/>
      <c r="J82" s="180"/>
      <c r="K82" s="117"/>
    </row>
    <row r="83" spans="1:11" ht="15" customHeight="1" x14ac:dyDescent="0.25">
      <c r="F83" s="188"/>
      <c r="G83" s="13"/>
      <c r="H83" s="186"/>
    </row>
    <row r="87" spans="1:11" x14ac:dyDescent="0.25">
      <c r="A87" s="192"/>
      <c r="B87" s="191"/>
    </row>
    <row r="88" spans="1:11" x14ac:dyDescent="0.25">
      <c r="A88" s="24"/>
      <c r="B88" s="102"/>
      <c r="C88" s="102"/>
      <c r="D88" s="24"/>
      <c r="E88" s="24"/>
      <c r="F88" s="24"/>
      <c r="G88" s="24"/>
      <c r="H88" s="24"/>
      <c r="I88" s="183"/>
      <c r="J88" s="184"/>
      <c r="K88" s="182"/>
    </row>
    <row r="89" spans="1:11" x14ac:dyDescent="0.25">
      <c r="G89" s="185"/>
      <c r="H89" s="24"/>
      <c r="I89" s="183"/>
      <c r="J89" s="184"/>
      <c r="K89" s="182"/>
    </row>
    <row r="90" spans="1:11" x14ac:dyDescent="0.25">
      <c r="G90" s="185"/>
      <c r="H90" s="24"/>
      <c r="I90" s="183"/>
      <c r="J90" s="184"/>
      <c r="K90" s="182"/>
    </row>
    <row r="91" spans="1:11" x14ac:dyDescent="0.25">
      <c r="F91" s="188"/>
      <c r="G91" s="13"/>
      <c r="H91" s="186"/>
    </row>
    <row r="92" spans="1:11" x14ac:dyDescent="0.25">
      <c r="F92" s="188"/>
      <c r="G92" s="13"/>
      <c r="H92" s="186"/>
    </row>
    <row r="93" spans="1:11" x14ac:dyDescent="0.25">
      <c r="F93" s="188"/>
      <c r="G93" s="13"/>
      <c r="H93" s="186"/>
    </row>
    <row r="94" spans="1:11" x14ac:dyDescent="0.25">
      <c r="F94" s="188"/>
      <c r="G94" s="13"/>
      <c r="H94" s="186"/>
    </row>
    <row r="95" spans="1:11" x14ac:dyDescent="0.25">
      <c r="F95" s="188"/>
      <c r="G95" s="13"/>
      <c r="H95" s="186"/>
    </row>
    <row r="96" spans="1:11" x14ac:dyDescent="0.25">
      <c r="F96" s="188"/>
      <c r="G96" s="13"/>
      <c r="H96" s="186"/>
    </row>
    <row r="97" spans="6:8" x14ac:dyDescent="0.25">
      <c r="F97" s="188"/>
      <c r="G97" s="13"/>
      <c r="H97" s="186"/>
    </row>
    <row r="98" spans="6:8" x14ac:dyDescent="0.25">
      <c r="F98" s="188"/>
      <c r="G98" s="13"/>
      <c r="H98" s="186"/>
    </row>
    <row r="99" spans="6:8" x14ac:dyDescent="0.25">
      <c r="F99" s="188"/>
      <c r="G99" s="13"/>
      <c r="H99" s="186"/>
    </row>
    <row r="100" spans="6:8" x14ac:dyDescent="0.25">
      <c r="F100" s="188"/>
      <c r="G100" s="13"/>
      <c r="H100" s="186"/>
    </row>
    <row r="101" spans="6:8" x14ac:dyDescent="0.25">
      <c r="F101" s="188"/>
      <c r="G101" s="13"/>
      <c r="H101" s="186"/>
    </row>
    <row r="102" spans="6:8" x14ac:dyDescent="0.25">
      <c r="F102" s="188"/>
      <c r="G102" s="13"/>
      <c r="H102" s="186"/>
    </row>
    <row r="103" spans="6:8" x14ac:dyDescent="0.25">
      <c r="F103" s="188"/>
      <c r="G103" s="13"/>
      <c r="H103" s="186"/>
    </row>
    <row r="104" spans="6:8" x14ac:dyDescent="0.25">
      <c r="F104" s="188"/>
      <c r="G104" s="13"/>
      <c r="H104" s="186"/>
    </row>
    <row r="105" spans="6:8" x14ac:dyDescent="0.25">
      <c r="F105" s="188"/>
      <c r="G105" s="13"/>
      <c r="H105" s="186"/>
    </row>
    <row r="106" spans="6:8" x14ac:dyDescent="0.25">
      <c r="F106" s="188"/>
      <c r="G106" s="13"/>
      <c r="H106" s="186"/>
    </row>
    <row r="107" spans="6:8" x14ac:dyDescent="0.25">
      <c r="F107" s="188"/>
      <c r="G107" s="13"/>
      <c r="H107" s="186"/>
    </row>
    <row r="108" spans="6:8" x14ac:dyDescent="0.25">
      <c r="F108" s="188"/>
      <c r="G108" s="13"/>
      <c r="H108" s="186"/>
    </row>
    <row r="109" spans="6:8" x14ac:dyDescent="0.25">
      <c r="F109" s="188"/>
      <c r="G109" s="13"/>
      <c r="H109" s="186"/>
    </row>
    <row r="110" spans="6:8" x14ac:dyDescent="0.25">
      <c r="F110" s="188"/>
      <c r="G110" s="13"/>
      <c r="H110" s="186"/>
    </row>
    <row r="111" spans="6:8" x14ac:dyDescent="0.25">
      <c r="F111" s="188"/>
      <c r="G111" s="13"/>
      <c r="H111" s="186"/>
    </row>
    <row r="112" spans="6:8" x14ac:dyDescent="0.25">
      <c r="F112" s="188"/>
      <c r="G112" s="13"/>
      <c r="H112" s="186"/>
    </row>
    <row r="113" spans="6:8" x14ac:dyDescent="0.25">
      <c r="F113" s="188"/>
      <c r="G113" s="13"/>
      <c r="H113" s="186"/>
    </row>
    <row r="114" spans="6:8" x14ac:dyDescent="0.25">
      <c r="F114" s="188"/>
      <c r="G114" s="13"/>
      <c r="H114" s="186"/>
    </row>
    <row r="115" spans="6:8" x14ac:dyDescent="0.25">
      <c r="F115" s="188"/>
      <c r="G115" s="13"/>
      <c r="H115" s="186"/>
    </row>
    <row r="116" spans="6:8" x14ac:dyDescent="0.25">
      <c r="F116" s="188"/>
      <c r="G116" s="13"/>
      <c r="H116" s="186"/>
    </row>
    <row r="117" spans="6:8" x14ac:dyDescent="0.25">
      <c r="F117" s="188"/>
      <c r="G117" s="13"/>
      <c r="H117" s="186"/>
    </row>
    <row r="118" spans="6:8" x14ac:dyDescent="0.25">
      <c r="F118" s="188"/>
      <c r="G118" s="13"/>
      <c r="H118" s="186"/>
    </row>
    <row r="119" spans="6:8" x14ac:dyDescent="0.25">
      <c r="F119" s="188"/>
      <c r="G119" s="13"/>
      <c r="H119" s="186"/>
    </row>
    <row r="120" spans="6:8" x14ac:dyDescent="0.25">
      <c r="F120" s="188"/>
      <c r="G120" s="13"/>
      <c r="H120" s="186"/>
    </row>
    <row r="121" spans="6:8" x14ac:dyDescent="0.25">
      <c r="F121" s="188"/>
      <c r="G121" s="13"/>
      <c r="H121" s="186"/>
    </row>
    <row r="122" spans="6:8" x14ac:dyDescent="0.25">
      <c r="F122" s="188"/>
      <c r="G122" s="13"/>
      <c r="H122" s="186"/>
    </row>
    <row r="123" spans="6:8" x14ac:dyDescent="0.25">
      <c r="F123" s="188"/>
      <c r="G123" s="13"/>
      <c r="H123" s="186"/>
    </row>
    <row r="124" spans="6:8" x14ac:dyDescent="0.25">
      <c r="F124" s="188"/>
      <c r="G124" s="13"/>
      <c r="H124" s="186"/>
    </row>
    <row r="125" spans="6:8" x14ac:dyDescent="0.25">
      <c r="F125" s="188"/>
      <c r="G125" s="13"/>
      <c r="H125" s="186"/>
    </row>
    <row r="126" spans="6:8" x14ac:dyDescent="0.25">
      <c r="F126" s="188"/>
      <c r="G126" s="13"/>
      <c r="H126" s="186"/>
    </row>
    <row r="127" spans="6:8" x14ac:dyDescent="0.25">
      <c r="F127" s="188"/>
      <c r="G127" s="13"/>
      <c r="H127" s="186"/>
    </row>
    <row r="128" spans="6:8" x14ac:dyDescent="0.25">
      <c r="F128" s="188"/>
      <c r="G128" s="13"/>
      <c r="H128" s="186"/>
    </row>
    <row r="129" spans="1:8" x14ac:dyDescent="0.25">
      <c r="F129" s="188"/>
      <c r="G129" s="13"/>
      <c r="H129" s="186"/>
    </row>
    <row r="130" spans="1:8" x14ac:dyDescent="0.25">
      <c r="F130" s="188"/>
      <c r="G130" s="13"/>
      <c r="H130" s="186"/>
    </row>
    <row r="131" spans="1:8" x14ac:dyDescent="0.25">
      <c r="F131" s="188"/>
      <c r="G131" s="13"/>
      <c r="H131" s="186"/>
    </row>
    <row r="132" spans="1:8" x14ac:dyDescent="0.25">
      <c r="F132" s="188"/>
      <c r="G132" s="13"/>
      <c r="H132" s="186"/>
    </row>
    <row r="133" spans="1:8" x14ac:dyDescent="0.25">
      <c r="F133" s="188"/>
      <c r="G133" s="13"/>
      <c r="H133" s="186"/>
    </row>
    <row r="134" spans="1:8" x14ac:dyDescent="0.25">
      <c r="F134" s="188"/>
      <c r="G134" s="13"/>
      <c r="H134" s="186"/>
    </row>
    <row r="135" spans="1:8" x14ac:dyDescent="0.25">
      <c r="F135" s="188"/>
      <c r="G135" s="13"/>
      <c r="H135" s="186"/>
    </row>
    <row r="136" spans="1:8" x14ac:dyDescent="0.25">
      <c r="F136" s="188"/>
      <c r="G136" s="13"/>
      <c r="H136" s="186"/>
    </row>
    <row r="137" spans="1:8" x14ac:dyDescent="0.25">
      <c r="F137" s="188"/>
      <c r="G137" s="13"/>
      <c r="H137" s="186"/>
    </row>
    <row r="138" spans="1:8" x14ac:dyDescent="0.25">
      <c r="F138" s="188"/>
      <c r="G138" s="13"/>
      <c r="H138" s="186"/>
    </row>
    <row r="139" spans="1:8" x14ac:dyDescent="0.25">
      <c r="A139" s="193"/>
      <c r="B139" s="102"/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0CA9FB-FAE9-4266-839C-28112E0AA700}">
  <dimension ref="A1:U56"/>
  <sheetViews>
    <sheetView workbookViewId="0">
      <selection activeCell="AC7" sqref="AC7"/>
    </sheetView>
  </sheetViews>
  <sheetFormatPr defaultRowHeight="15" x14ac:dyDescent="0.25"/>
  <cols>
    <col min="1" max="1" width="9.140625" style="95"/>
    <col min="2" max="2" width="10.28515625" style="95" customWidth="1"/>
    <col min="3" max="3" width="14.42578125" style="95" customWidth="1"/>
    <col min="4" max="5" width="9.140625" style="95"/>
    <col min="6" max="6" width="6.28515625" style="95" customWidth="1"/>
    <col min="7" max="7" width="6.5703125" style="95" hidden="1" customWidth="1"/>
    <col min="8" max="8" width="4.85546875" style="95" hidden="1" customWidth="1"/>
    <col min="9" max="9" width="5" style="95" hidden="1" customWidth="1"/>
    <col min="10" max="10" width="6.5703125" style="95" hidden="1" customWidth="1"/>
    <col min="11" max="11" width="15.7109375" style="95" customWidth="1"/>
    <col min="12" max="12" width="9.140625" style="95"/>
    <col min="13" max="13" width="7" style="95" hidden="1" customWidth="1"/>
    <col min="14" max="14" width="4.7109375" style="95" hidden="1" customWidth="1"/>
    <col min="15" max="15" width="5.140625" style="95" hidden="1" customWidth="1"/>
    <col min="16" max="16" width="6.28515625" style="95" hidden="1" customWidth="1"/>
    <col min="17" max="17" width="14" style="95" customWidth="1"/>
    <col min="18" max="20" width="9.140625" style="95"/>
    <col min="21" max="21" width="0" style="95" hidden="1" customWidth="1"/>
    <col min="22" max="257" width="9.140625" style="95"/>
    <col min="258" max="258" width="10.28515625" style="95" customWidth="1"/>
    <col min="259" max="259" width="14.42578125" style="95" customWidth="1"/>
    <col min="260" max="261" width="9.140625" style="95"/>
    <col min="262" max="262" width="6.28515625" style="95" customWidth="1"/>
    <col min="263" max="266" width="0" style="95" hidden="1" customWidth="1"/>
    <col min="267" max="267" width="15.7109375" style="95" customWidth="1"/>
    <col min="268" max="268" width="9.140625" style="95"/>
    <col min="269" max="272" width="0" style="95" hidden="1" customWidth="1"/>
    <col min="273" max="273" width="14" style="95" customWidth="1"/>
    <col min="274" max="276" width="9.140625" style="95"/>
    <col min="277" max="277" width="0" style="95" hidden="1" customWidth="1"/>
    <col min="278" max="513" width="9.140625" style="95"/>
    <col min="514" max="514" width="10.28515625" style="95" customWidth="1"/>
    <col min="515" max="515" width="14.42578125" style="95" customWidth="1"/>
    <col min="516" max="517" width="9.140625" style="95"/>
    <col min="518" max="518" width="6.28515625" style="95" customWidth="1"/>
    <col min="519" max="522" width="0" style="95" hidden="1" customWidth="1"/>
    <col min="523" max="523" width="15.7109375" style="95" customWidth="1"/>
    <col min="524" max="524" width="9.140625" style="95"/>
    <col min="525" max="528" width="0" style="95" hidden="1" customWidth="1"/>
    <col min="529" max="529" width="14" style="95" customWidth="1"/>
    <col min="530" max="532" width="9.140625" style="95"/>
    <col min="533" max="533" width="0" style="95" hidden="1" customWidth="1"/>
    <col min="534" max="769" width="9.140625" style="95"/>
    <col min="770" max="770" width="10.28515625" style="95" customWidth="1"/>
    <col min="771" max="771" width="14.42578125" style="95" customWidth="1"/>
    <col min="772" max="773" width="9.140625" style="95"/>
    <col min="774" max="774" width="6.28515625" style="95" customWidth="1"/>
    <col min="775" max="778" width="0" style="95" hidden="1" customWidth="1"/>
    <col min="779" max="779" width="15.7109375" style="95" customWidth="1"/>
    <col min="780" max="780" width="9.140625" style="95"/>
    <col min="781" max="784" width="0" style="95" hidden="1" customWidth="1"/>
    <col min="785" max="785" width="14" style="95" customWidth="1"/>
    <col min="786" max="788" width="9.140625" style="95"/>
    <col min="789" max="789" width="0" style="95" hidden="1" customWidth="1"/>
    <col min="790" max="1025" width="9.140625" style="95"/>
    <col min="1026" max="1026" width="10.28515625" style="95" customWidth="1"/>
    <col min="1027" max="1027" width="14.42578125" style="95" customWidth="1"/>
    <col min="1028" max="1029" width="9.140625" style="95"/>
    <col min="1030" max="1030" width="6.28515625" style="95" customWidth="1"/>
    <col min="1031" max="1034" width="0" style="95" hidden="1" customWidth="1"/>
    <col min="1035" max="1035" width="15.7109375" style="95" customWidth="1"/>
    <col min="1036" max="1036" width="9.140625" style="95"/>
    <col min="1037" max="1040" width="0" style="95" hidden="1" customWidth="1"/>
    <col min="1041" max="1041" width="14" style="95" customWidth="1"/>
    <col min="1042" max="1044" width="9.140625" style="95"/>
    <col min="1045" max="1045" width="0" style="95" hidden="1" customWidth="1"/>
    <col min="1046" max="1281" width="9.140625" style="95"/>
    <col min="1282" max="1282" width="10.28515625" style="95" customWidth="1"/>
    <col min="1283" max="1283" width="14.42578125" style="95" customWidth="1"/>
    <col min="1284" max="1285" width="9.140625" style="95"/>
    <col min="1286" max="1286" width="6.28515625" style="95" customWidth="1"/>
    <col min="1287" max="1290" width="0" style="95" hidden="1" customWidth="1"/>
    <col min="1291" max="1291" width="15.7109375" style="95" customWidth="1"/>
    <col min="1292" max="1292" width="9.140625" style="95"/>
    <col min="1293" max="1296" width="0" style="95" hidden="1" customWidth="1"/>
    <col min="1297" max="1297" width="14" style="95" customWidth="1"/>
    <col min="1298" max="1300" width="9.140625" style="95"/>
    <col min="1301" max="1301" width="0" style="95" hidden="1" customWidth="1"/>
    <col min="1302" max="1537" width="9.140625" style="95"/>
    <col min="1538" max="1538" width="10.28515625" style="95" customWidth="1"/>
    <col min="1539" max="1539" width="14.42578125" style="95" customWidth="1"/>
    <col min="1540" max="1541" width="9.140625" style="95"/>
    <col min="1542" max="1542" width="6.28515625" style="95" customWidth="1"/>
    <col min="1543" max="1546" width="0" style="95" hidden="1" customWidth="1"/>
    <col min="1547" max="1547" width="15.7109375" style="95" customWidth="1"/>
    <col min="1548" max="1548" width="9.140625" style="95"/>
    <col min="1549" max="1552" width="0" style="95" hidden="1" customWidth="1"/>
    <col min="1553" max="1553" width="14" style="95" customWidth="1"/>
    <col min="1554" max="1556" width="9.140625" style="95"/>
    <col min="1557" max="1557" width="0" style="95" hidden="1" customWidth="1"/>
    <col min="1558" max="1793" width="9.140625" style="95"/>
    <col min="1794" max="1794" width="10.28515625" style="95" customWidth="1"/>
    <col min="1795" max="1795" width="14.42578125" style="95" customWidth="1"/>
    <col min="1796" max="1797" width="9.140625" style="95"/>
    <col min="1798" max="1798" width="6.28515625" style="95" customWidth="1"/>
    <col min="1799" max="1802" width="0" style="95" hidden="1" customWidth="1"/>
    <col min="1803" max="1803" width="15.7109375" style="95" customWidth="1"/>
    <col min="1804" max="1804" width="9.140625" style="95"/>
    <col min="1805" max="1808" width="0" style="95" hidden="1" customWidth="1"/>
    <col min="1809" max="1809" width="14" style="95" customWidth="1"/>
    <col min="1810" max="1812" width="9.140625" style="95"/>
    <col min="1813" max="1813" width="0" style="95" hidden="1" customWidth="1"/>
    <col min="1814" max="2049" width="9.140625" style="95"/>
    <col min="2050" max="2050" width="10.28515625" style="95" customWidth="1"/>
    <col min="2051" max="2051" width="14.42578125" style="95" customWidth="1"/>
    <col min="2052" max="2053" width="9.140625" style="95"/>
    <col min="2054" max="2054" width="6.28515625" style="95" customWidth="1"/>
    <col min="2055" max="2058" width="0" style="95" hidden="1" customWidth="1"/>
    <col min="2059" max="2059" width="15.7109375" style="95" customWidth="1"/>
    <col min="2060" max="2060" width="9.140625" style="95"/>
    <col min="2061" max="2064" width="0" style="95" hidden="1" customWidth="1"/>
    <col min="2065" max="2065" width="14" style="95" customWidth="1"/>
    <col min="2066" max="2068" width="9.140625" style="95"/>
    <col min="2069" max="2069" width="0" style="95" hidden="1" customWidth="1"/>
    <col min="2070" max="2305" width="9.140625" style="95"/>
    <col min="2306" max="2306" width="10.28515625" style="95" customWidth="1"/>
    <col min="2307" max="2307" width="14.42578125" style="95" customWidth="1"/>
    <col min="2308" max="2309" width="9.140625" style="95"/>
    <col min="2310" max="2310" width="6.28515625" style="95" customWidth="1"/>
    <col min="2311" max="2314" width="0" style="95" hidden="1" customWidth="1"/>
    <col min="2315" max="2315" width="15.7109375" style="95" customWidth="1"/>
    <col min="2316" max="2316" width="9.140625" style="95"/>
    <col min="2317" max="2320" width="0" style="95" hidden="1" customWidth="1"/>
    <col min="2321" max="2321" width="14" style="95" customWidth="1"/>
    <col min="2322" max="2324" width="9.140625" style="95"/>
    <col min="2325" max="2325" width="0" style="95" hidden="1" customWidth="1"/>
    <col min="2326" max="2561" width="9.140625" style="95"/>
    <col min="2562" max="2562" width="10.28515625" style="95" customWidth="1"/>
    <col min="2563" max="2563" width="14.42578125" style="95" customWidth="1"/>
    <col min="2564" max="2565" width="9.140625" style="95"/>
    <col min="2566" max="2566" width="6.28515625" style="95" customWidth="1"/>
    <col min="2567" max="2570" width="0" style="95" hidden="1" customWidth="1"/>
    <col min="2571" max="2571" width="15.7109375" style="95" customWidth="1"/>
    <col min="2572" max="2572" width="9.140625" style="95"/>
    <col min="2573" max="2576" width="0" style="95" hidden="1" customWidth="1"/>
    <col min="2577" max="2577" width="14" style="95" customWidth="1"/>
    <col min="2578" max="2580" width="9.140625" style="95"/>
    <col min="2581" max="2581" width="0" style="95" hidden="1" customWidth="1"/>
    <col min="2582" max="2817" width="9.140625" style="95"/>
    <col min="2818" max="2818" width="10.28515625" style="95" customWidth="1"/>
    <col min="2819" max="2819" width="14.42578125" style="95" customWidth="1"/>
    <col min="2820" max="2821" width="9.140625" style="95"/>
    <col min="2822" max="2822" width="6.28515625" style="95" customWidth="1"/>
    <col min="2823" max="2826" width="0" style="95" hidden="1" customWidth="1"/>
    <col min="2827" max="2827" width="15.7109375" style="95" customWidth="1"/>
    <col min="2828" max="2828" width="9.140625" style="95"/>
    <col min="2829" max="2832" width="0" style="95" hidden="1" customWidth="1"/>
    <col min="2833" max="2833" width="14" style="95" customWidth="1"/>
    <col min="2834" max="2836" width="9.140625" style="95"/>
    <col min="2837" max="2837" width="0" style="95" hidden="1" customWidth="1"/>
    <col min="2838" max="3073" width="9.140625" style="95"/>
    <col min="3074" max="3074" width="10.28515625" style="95" customWidth="1"/>
    <col min="3075" max="3075" width="14.42578125" style="95" customWidth="1"/>
    <col min="3076" max="3077" width="9.140625" style="95"/>
    <col min="3078" max="3078" width="6.28515625" style="95" customWidth="1"/>
    <col min="3079" max="3082" width="0" style="95" hidden="1" customWidth="1"/>
    <col min="3083" max="3083" width="15.7109375" style="95" customWidth="1"/>
    <col min="3084" max="3084" width="9.140625" style="95"/>
    <col min="3085" max="3088" width="0" style="95" hidden="1" customWidth="1"/>
    <col min="3089" max="3089" width="14" style="95" customWidth="1"/>
    <col min="3090" max="3092" width="9.140625" style="95"/>
    <col min="3093" max="3093" width="0" style="95" hidden="1" customWidth="1"/>
    <col min="3094" max="3329" width="9.140625" style="95"/>
    <col min="3330" max="3330" width="10.28515625" style="95" customWidth="1"/>
    <col min="3331" max="3331" width="14.42578125" style="95" customWidth="1"/>
    <col min="3332" max="3333" width="9.140625" style="95"/>
    <col min="3334" max="3334" width="6.28515625" style="95" customWidth="1"/>
    <col min="3335" max="3338" width="0" style="95" hidden="1" customWidth="1"/>
    <col min="3339" max="3339" width="15.7109375" style="95" customWidth="1"/>
    <col min="3340" max="3340" width="9.140625" style="95"/>
    <col min="3341" max="3344" width="0" style="95" hidden="1" customWidth="1"/>
    <col min="3345" max="3345" width="14" style="95" customWidth="1"/>
    <col min="3346" max="3348" width="9.140625" style="95"/>
    <col min="3349" max="3349" width="0" style="95" hidden="1" customWidth="1"/>
    <col min="3350" max="3585" width="9.140625" style="95"/>
    <col min="3586" max="3586" width="10.28515625" style="95" customWidth="1"/>
    <col min="3587" max="3587" width="14.42578125" style="95" customWidth="1"/>
    <col min="3588" max="3589" width="9.140625" style="95"/>
    <col min="3590" max="3590" width="6.28515625" style="95" customWidth="1"/>
    <col min="3591" max="3594" width="0" style="95" hidden="1" customWidth="1"/>
    <col min="3595" max="3595" width="15.7109375" style="95" customWidth="1"/>
    <col min="3596" max="3596" width="9.140625" style="95"/>
    <col min="3597" max="3600" width="0" style="95" hidden="1" customWidth="1"/>
    <col min="3601" max="3601" width="14" style="95" customWidth="1"/>
    <col min="3602" max="3604" width="9.140625" style="95"/>
    <col min="3605" max="3605" width="0" style="95" hidden="1" customWidth="1"/>
    <col min="3606" max="3841" width="9.140625" style="95"/>
    <col min="3842" max="3842" width="10.28515625" style="95" customWidth="1"/>
    <col min="3843" max="3843" width="14.42578125" style="95" customWidth="1"/>
    <col min="3844" max="3845" width="9.140625" style="95"/>
    <col min="3846" max="3846" width="6.28515625" style="95" customWidth="1"/>
    <col min="3847" max="3850" width="0" style="95" hidden="1" customWidth="1"/>
    <col min="3851" max="3851" width="15.7109375" style="95" customWidth="1"/>
    <col min="3852" max="3852" width="9.140625" style="95"/>
    <col min="3853" max="3856" width="0" style="95" hidden="1" customWidth="1"/>
    <col min="3857" max="3857" width="14" style="95" customWidth="1"/>
    <col min="3858" max="3860" width="9.140625" style="95"/>
    <col min="3861" max="3861" width="0" style="95" hidden="1" customWidth="1"/>
    <col min="3862" max="4097" width="9.140625" style="95"/>
    <col min="4098" max="4098" width="10.28515625" style="95" customWidth="1"/>
    <col min="4099" max="4099" width="14.42578125" style="95" customWidth="1"/>
    <col min="4100" max="4101" width="9.140625" style="95"/>
    <col min="4102" max="4102" width="6.28515625" style="95" customWidth="1"/>
    <col min="4103" max="4106" width="0" style="95" hidden="1" customWidth="1"/>
    <col min="4107" max="4107" width="15.7109375" style="95" customWidth="1"/>
    <col min="4108" max="4108" width="9.140625" style="95"/>
    <col min="4109" max="4112" width="0" style="95" hidden="1" customWidth="1"/>
    <col min="4113" max="4113" width="14" style="95" customWidth="1"/>
    <col min="4114" max="4116" width="9.140625" style="95"/>
    <col min="4117" max="4117" width="0" style="95" hidden="1" customWidth="1"/>
    <col min="4118" max="4353" width="9.140625" style="95"/>
    <col min="4354" max="4354" width="10.28515625" style="95" customWidth="1"/>
    <col min="4355" max="4355" width="14.42578125" style="95" customWidth="1"/>
    <col min="4356" max="4357" width="9.140625" style="95"/>
    <col min="4358" max="4358" width="6.28515625" style="95" customWidth="1"/>
    <col min="4359" max="4362" width="0" style="95" hidden="1" customWidth="1"/>
    <col min="4363" max="4363" width="15.7109375" style="95" customWidth="1"/>
    <col min="4364" max="4364" width="9.140625" style="95"/>
    <col min="4365" max="4368" width="0" style="95" hidden="1" customWidth="1"/>
    <col min="4369" max="4369" width="14" style="95" customWidth="1"/>
    <col min="4370" max="4372" width="9.140625" style="95"/>
    <col min="4373" max="4373" width="0" style="95" hidden="1" customWidth="1"/>
    <col min="4374" max="4609" width="9.140625" style="95"/>
    <col min="4610" max="4610" width="10.28515625" style="95" customWidth="1"/>
    <col min="4611" max="4611" width="14.42578125" style="95" customWidth="1"/>
    <col min="4612" max="4613" width="9.140625" style="95"/>
    <col min="4614" max="4614" width="6.28515625" style="95" customWidth="1"/>
    <col min="4615" max="4618" width="0" style="95" hidden="1" customWidth="1"/>
    <col min="4619" max="4619" width="15.7109375" style="95" customWidth="1"/>
    <col min="4620" max="4620" width="9.140625" style="95"/>
    <col min="4621" max="4624" width="0" style="95" hidden="1" customWidth="1"/>
    <col min="4625" max="4625" width="14" style="95" customWidth="1"/>
    <col min="4626" max="4628" width="9.140625" style="95"/>
    <col min="4629" max="4629" width="0" style="95" hidden="1" customWidth="1"/>
    <col min="4630" max="4865" width="9.140625" style="95"/>
    <col min="4866" max="4866" width="10.28515625" style="95" customWidth="1"/>
    <col min="4867" max="4867" width="14.42578125" style="95" customWidth="1"/>
    <col min="4868" max="4869" width="9.140625" style="95"/>
    <col min="4870" max="4870" width="6.28515625" style="95" customWidth="1"/>
    <col min="4871" max="4874" width="0" style="95" hidden="1" customWidth="1"/>
    <col min="4875" max="4875" width="15.7109375" style="95" customWidth="1"/>
    <col min="4876" max="4876" width="9.140625" style="95"/>
    <col min="4877" max="4880" width="0" style="95" hidden="1" customWidth="1"/>
    <col min="4881" max="4881" width="14" style="95" customWidth="1"/>
    <col min="4882" max="4884" width="9.140625" style="95"/>
    <col min="4885" max="4885" width="0" style="95" hidden="1" customWidth="1"/>
    <col min="4886" max="5121" width="9.140625" style="95"/>
    <col min="5122" max="5122" width="10.28515625" style="95" customWidth="1"/>
    <col min="5123" max="5123" width="14.42578125" style="95" customWidth="1"/>
    <col min="5124" max="5125" width="9.140625" style="95"/>
    <col min="5126" max="5126" width="6.28515625" style="95" customWidth="1"/>
    <col min="5127" max="5130" width="0" style="95" hidden="1" customWidth="1"/>
    <col min="5131" max="5131" width="15.7109375" style="95" customWidth="1"/>
    <col min="5132" max="5132" width="9.140625" style="95"/>
    <col min="5133" max="5136" width="0" style="95" hidden="1" customWidth="1"/>
    <col min="5137" max="5137" width="14" style="95" customWidth="1"/>
    <col min="5138" max="5140" width="9.140625" style="95"/>
    <col min="5141" max="5141" width="0" style="95" hidden="1" customWidth="1"/>
    <col min="5142" max="5377" width="9.140625" style="95"/>
    <col min="5378" max="5378" width="10.28515625" style="95" customWidth="1"/>
    <col min="5379" max="5379" width="14.42578125" style="95" customWidth="1"/>
    <col min="5380" max="5381" width="9.140625" style="95"/>
    <col min="5382" max="5382" width="6.28515625" style="95" customWidth="1"/>
    <col min="5383" max="5386" width="0" style="95" hidden="1" customWidth="1"/>
    <col min="5387" max="5387" width="15.7109375" style="95" customWidth="1"/>
    <col min="5388" max="5388" width="9.140625" style="95"/>
    <col min="5389" max="5392" width="0" style="95" hidden="1" customWidth="1"/>
    <col min="5393" max="5393" width="14" style="95" customWidth="1"/>
    <col min="5394" max="5396" width="9.140625" style="95"/>
    <col min="5397" max="5397" width="0" style="95" hidden="1" customWidth="1"/>
    <col min="5398" max="5633" width="9.140625" style="95"/>
    <col min="5634" max="5634" width="10.28515625" style="95" customWidth="1"/>
    <col min="5635" max="5635" width="14.42578125" style="95" customWidth="1"/>
    <col min="5636" max="5637" width="9.140625" style="95"/>
    <col min="5638" max="5638" width="6.28515625" style="95" customWidth="1"/>
    <col min="5639" max="5642" width="0" style="95" hidden="1" customWidth="1"/>
    <col min="5643" max="5643" width="15.7109375" style="95" customWidth="1"/>
    <col min="5644" max="5644" width="9.140625" style="95"/>
    <col min="5645" max="5648" width="0" style="95" hidden="1" customWidth="1"/>
    <col min="5649" max="5649" width="14" style="95" customWidth="1"/>
    <col min="5650" max="5652" width="9.140625" style="95"/>
    <col min="5653" max="5653" width="0" style="95" hidden="1" customWidth="1"/>
    <col min="5654" max="5889" width="9.140625" style="95"/>
    <col min="5890" max="5890" width="10.28515625" style="95" customWidth="1"/>
    <col min="5891" max="5891" width="14.42578125" style="95" customWidth="1"/>
    <col min="5892" max="5893" width="9.140625" style="95"/>
    <col min="5894" max="5894" width="6.28515625" style="95" customWidth="1"/>
    <col min="5895" max="5898" width="0" style="95" hidden="1" customWidth="1"/>
    <col min="5899" max="5899" width="15.7109375" style="95" customWidth="1"/>
    <col min="5900" max="5900" width="9.140625" style="95"/>
    <col min="5901" max="5904" width="0" style="95" hidden="1" customWidth="1"/>
    <col min="5905" max="5905" width="14" style="95" customWidth="1"/>
    <col min="5906" max="5908" width="9.140625" style="95"/>
    <col min="5909" max="5909" width="0" style="95" hidden="1" customWidth="1"/>
    <col min="5910" max="6145" width="9.140625" style="95"/>
    <col min="6146" max="6146" width="10.28515625" style="95" customWidth="1"/>
    <col min="6147" max="6147" width="14.42578125" style="95" customWidth="1"/>
    <col min="6148" max="6149" width="9.140625" style="95"/>
    <col min="6150" max="6150" width="6.28515625" style="95" customWidth="1"/>
    <col min="6151" max="6154" width="0" style="95" hidden="1" customWidth="1"/>
    <col min="6155" max="6155" width="15.7109375" style="95" customWidth="1"/>
    <col min="6156" max="6156" width="9.140625" style="95"/>
    <col min="6157" max="6160" width="0" style="95" hidden="1" customWidth="1"/>
    <col min="6161" max="6161" width="14" style="95" customWidth="1"/>
    <col min="6162" max="6164" width="9.140625" style="95"/>
    <col min="6165" max="6165" width="0" style="95" hidden="1" customWidth="1"/>
    <col min="6166" max="6401" width="9.140625" style="95"/>
    <col min="6402" max="6402" width="10.28515625" style="95" customWidth="1"/>
    <col min="6403" max="6403" width="14.42578125" style="95" customWidth="1"/>
    <col min="6404" max="6405" width="9.140625" style="95"/>
    <col min="6406" max="6406" width="6.28515625" style="95" customWidth="1"/>
    <col min="6407" max="6410" width="0" style="95" hidden="1" customWidth="1"/>
    <col min="6411" max="6411" width="15.7109375" style="95" customWidth="1"/>
    <col min="6412" max="6412" width="9.140625" style="95"/>
    <col min="6413" max="6416" width="0" style="95" hidden="1" customWidth="1"/>
    <col min="6417" max="6417" width="14" style="95" customWidth="1"/>
    <col min="6418" max="6420" width="9.140625" style="95"/>
    <col min="6421" max="6421" width="0" style="95" hidden="1" customWidth="1"/>
    <col min="6422" max="6657" width="9.140625" style="95"/>
    <col min="6658" max="6658" width="10.28515625" style="95" customWidth="1"/>
    <col min="6659" max="6659" width="14.42578125" style="95" customWidth="1"/>
    <col min="6660" max="6661" width="9.140625" style="95"/>
    <col min="6662" max="6662" width="6.28515625" style="95" customWidth="1"/>
    <col min="6663" max="6666" width="0" style="95" hidden="1" customWidth="1"/>
    <col min="6667" max="6667" width="15.7109375" style="95" customWidth="1"/>
    <col min="6668" max="6668" width="9.140625" style="95"/>
    <col min="6669" max="6672" width="0" style="95" hidden="1" customWidth="1"/>
    <col min="6673" max="6673" width="14" style="95" customWidth="1"/>
    <col min="6674" max="6676" width="9.140625" style="95"/>
    <col min="6677" max="6677" width="0" style="95" hidden="1" customWidth="1"/>
    <col min="6678" max="6913" width="9.140625" style="95"/>
    <col min="6914" max="6914" width="10.28515625" style="95" customWidth="1"/>
    <col min="6915" max="6915" width="14.42578125" style="95" customWidth="1"/>
    <col min="6916" max="6917" width="9.140625" style="95"/>
    <col min="6918" max="6918" width="6.28515625" style="95" customWidth="1"/>
    <col min="6919" max="6922" width="0" style="95" hidden="1" customWidth="1"/>
    <col min="6923" max="6923" width="15.7109375" style="95" customWidth="1"/>
    <col min="6924" max="6924" width="9.140625" style="95"/>
    <col min="6925" max="6928" width="0" style="95" hidden="1" customWidth="1"/>
    <col min="6929" max="6929" width="14" style="95" customWidth="1"/>
    <col min="6930" max="6932" width="9.140625" style="95"/>
    <col min="6933" max="6933" width="0" style="95" hidden="1" customWidth="1"/>
    <col min="6934" max="7169" width="9.140625" style="95"/>
    <col min="7170" max="7170" width="10.28515625" style="95" customWidth="1"/>
    <col min="7171" max="7171" width="14.42578125" style="95" customWidth="1"/>
    <col min="7172" max="7173" width="9.140625" style="95"/>
    <col min="7174" max="7174" width="6.28515625" style="95" customWidth="1"/>
    <col min="7175" max="7178" width="0" style="95" hidden="1" customWidth="1"/>
    <col min="7179" max="7179" width="15.7109375" style="95" customWidth="1"/>
    <col min="7180" max="7180" width="9.140625" style="95"/>
    <col min="7181" max="7184" width="0" style="95" hidden="1" customWidth="1"/>
    <col min="7185" max="7185" width="14" style="95" customWidth="1"/>
    <col min="7186" max="7188" width="9.140625" style="95"/>
    <col min="7189" max="7189" width="0" style="95" hidden="1" customWidth="1"/>
    <col min="7190" max="7425" width="9.140625" style="95"/>
    <col min="7426" max="7426" width="10.28515625" style="95" customWidth="1"/>
    <col min="7427" max="7427" width="14.42578125" style="95" customWidth="1"/>
    <col min="7428" max="7429" width="9.140625" style="95"/>
    <col min="7430" max="7430" width="6.28515625" style="95" customWidth="1"/>
    <col min="7431" max="7434" width="0" style="95" hidden="1" customWidth="1"/>
    <col min="7435" max="7435" width="15.7109375" style="95" customWidth="1"/>
    <col min="7436" max="7436" width="9.140625" style="95"/>
    <col min="7437" max="7440" width="0" style="95" hidden="1" customWidth="1"/>
    <col min="7441" max="7441" width="14" style="95" customWidth="1"/>
    <col min="7442" max="7444" width="9.140625" style="95"/>
    <col min="7445" max="7445" width="0" style="95" hidden="1" customWidth="1"/>
    <col min="7446" max="7681" width="9.140625" style="95"/>
    <col min="7682" max="7682" width="10.28515625" style="95" customWidth="1"/>
    <col min="7683" max="7683" width="14.42578125" style="95" customWidth="1"/>
    <col min="7684" max="7685" width="9.140625" style="95"/>
    <col min="7686" max="7686" width="6.28515625" style="95" customWidth="1"/>
    <col min="7687" max="7690" width="0" style="95" hidden="1" customWidth="1"/>
    <col min="7691" max="7691" width="15.7109375" style="95" customWidth="1"/>
    <col min="7692" max="7692" width="9.140625" style="95"/>
    <col min="7693" max="7696" width="0" style="95" hidden="1" customWidth="1"/>
    <col min="7697" max="7697" width="14" style="95" customWidth="1"/>
    <col min="7698" max="7700" width="9.140625" style="95"/>
    <col min="7701" max="7701" width="0" style="95" hidden="1" customWidth="1"/>
    <col min="7702" max="7937" width="9.140625" style="95"/>
    <col min="7938" max="7938" width="10.28515625" style="95" customWidth="1"/>
    <col min="7939" max="7939" width="14.42578125" style="95" customWidth="1"/>
    <col min="7940" max="7941" width="9.140625" style="95"/>
    <col min="7942" max="7942" width="6.28515625" style="95" customWidth="1"/>
    <col min="7943" max="7946" width="0" style="95" hidden="1" customWidth="1"/>
    <col min="7947" max="7947" width="15.7109375" style="95" customWidth="1"/>
    <col min="7948" max="7948" width="9.140625" style="95"/>
    <col min="7949" max="7952" width="0" style="95" hidden="1" customWidth="1"/>
    <col min="7953" max="7953" width="14" style="95" customWidth="1"/>
    <col min="7954" max="7956" width="9.140625" style="95"/>
    <col min="7957" max="7957" width="0" style="95" hidden="1" customWidth="1"/>
    <col min="7958" max="8193" width="9.140625" style="95"/>
    <col min="8194" max="8194" width="10.28515625" style="95" customWidth="1"/>
    <col min="8195" max="8195" width="14.42578125" style="95" customWidth="1"/>
    <col min="8196" max="8197" width="9.140625" style="95"/>
    <col min="8198" max="8198" width="6.28515625" style="95" customWidth="1"/>
    <col min="8199" max="8202" width="0" style="95" hidden="1" customWidth="1"/>
    <col min="8203" max="8203" width="15.7109375" style="95" customWidth="1"/>
    <col min="8204" max="8204" width="9.140625" style="95"/>
    <col min="8205" max="8208" width="0" style="95" hidden="1" customWidth="1"/>
    <col min="8209" max="8209" width="14" style="95" customWidth="1"/>
    <col min="8210" max="8212" width="9.140625" style="95"/>
    <col min="8213" max="8213" width="0" style="95" hidden="1" customWidth="1"/>
    <col min="8214" max="8449" width="9.140625" style="95"/>
    <col min="8450" max="8450" width="10.28515625" style="95" customWidth="1"/>
    <col min="8451" max="8451" width="14.42578125" style="95" customWidth="1"/>
    <col min="8452" max="8453" width="9.140625" style="95"/>
    <col min="8454" max="8454" width="6.28515625" style="95" customWidth="1"/>
    <col min="8455" max="8458" width="0" style="95" hidden="1" customWidth="1"/>
    <col min="8459" max="8459" width="15.7109375" style="95" customWidth="1"/>
    <col min="8460" max="8460" width="9.140625" style="95"/>
    <col min="8461" max="8464" width="0" style="95" hidden="1" customWidth="1"/>
    <col min="8465" max="8465" width="14" style="95" customWidth="1"/>
    <col min="8466" max="8468" width="9.140625" style="95"/>
    <col min="8469" max="8469" width="0" style="95" hidden="1" customWidth="1"/>
    <col min="8470" max="8705" width="9.140625" style="95"/>
    <col min="8706" max="8706" width="10.28515625" style="95" customWidth="1"/>
    <col min="8707" max="8707" width="14.42578125" style="95" customWidth="1"/>
    <col min="8708" max="8709" width="9.140625" style="95"/>
    <col min="8710" max="8710" width="6.28515625" style="95" customWidth="1"/>
    <col min="8711" max="8714" width="0" style="95" hidden="1" customWidth="1"/>
    <col min="8715" max="8715" width="15.7109375" style="95" customWidth="1"/>
    <col min="8716" max="8716" width="9.140625" style="95"/>
    <col min="8717" max="8720" width="0" style="95" hidden="1" customWidth="1"/>
    <col min="8721" max="8721" width="14" style="95" customWidth="1"/>
    <col min="8722" max="8724" width="9.140625" style="95"/>
    <col min="8725" max="8725" width="0" style="95" hidden="1" customWidth="1"/>
    <col min="8726" max="8961" width="9.140625" style="95"/>
    <col min="8962" max="8962" width="10.28515625" style="95" customWidth="1"/>
    <col min="8963" max="8963" width="14.42578125" style="95" customWidth="1"/>
    <col min="8964" max="8965" width="9.140625" style="95"/>
    <col min="8966" max="8966" width="6.28515625" style="95" customWidth="1"/>
    <col min="8967" max="8970" width="0" style="95" hidden="1" customWidth="1"/>
    <col min="8971" max="8971" width="15.7109375" style="95" customWidth="1"/>
    <col min="8972" max="8972" width="9.140625" style="95"/>
    <col min="8973" max="8976" width="0" style="95" hidden="1" customWidth="1"/>
    <col min="8977" max="8977" width="14" style="95" customWidth="1"/>
    <col min="8978" max="8980" width="9.140625" style="95"/>
    <col min="8981" max="8981" width="0" style="95" hidden="1" customWidth="1"/>
    <col min="8982" max="9217" width="9.140625" style="95"/>
    <col min="9218" max="9218" width="10.28515625" style="95" customWidth="1"/>
    <col min="9219" max="9219" width="14.42578125" style="95" customWidth="1"/>
    <col min="9220" max="9221" width="9.140625" style="95"/>
    <col min="9222" max="9222" width="6.28515625" style="95" customWidth="1"/>
    <col min="9223" max="9226" width="0" style="95" hidden="1" customWidth="1"/>
    <col min="9227" max="9227" width="15.7109375" style="95" customWidth="1"/>
    <col min="9228" max="9228" width="9.140625" style="95"/>
    <col min="9229" max="9232" width="0" style="95" hidden="1" customWidth="1"/>
    <col min="9233" max="9233" width="14" style="95" customWidth="1"/>
    <col min="9234" max="9236" width="9.140625" style="95"/>
    <col min="9237" max="9237" width="0" style="95" hidden="1" customWidth="1"/>
    <col min="9238" max="9473" width="9.140625" style="95"/>
    <col min="9474" max="9474" width="10.28515625" style="95" customWidth="1"/>
    <col min="9475" max="9475" width="14.42578125" style="95" customWidth="1"/>
    <col min="9476" max="9477" width="9.140625" style="95"/>
    <col min="9478" max="9478" width="6.28515625" style="95" customWidth="1"/>
    <col min="9479" max="9482" width="0" style="95" hidden="1" customWidth="1"/>
    <col min="9483" max="9483" width="15.7109375" style="95" customWidth="1"/>
    <col min="9484" max="9484" width="9.140625" style="95"/>
    <col min="9485" max="9488" width="0" style="95" hidden="1" customWidth="1"/>
    <col min="9489" max="9489" width="14" style="95" customWidth="1"/>
    <col min="9490" max="9492" width="9.140625" style="95"/>
    <col min="9493" max="9493" width="0" style="95" hidden="1" customWidth="1"/>
    <col min="9494" max="9729" width="9.140625" style="95"/>
    <col min="9730" max="9730" width="10.28515625" style="95" customWidth="1"/>
    <col min="9731" max="9731" width="14.42578125" style="95" customWidth="1"/>
    <col min="9732" max="9733" width="9.140625" style="95"/>
    <col min="9734" max="9734" width="6.28515625" style="95" customWidth="1"/>
    <col min="9735" max="9738" width="0" style="95" hidden="1" customWidth="1"/>
    <col min="9739" max="9739" width="15.7109375" style="95" customWidth="1"/>
    <col min="9740" max="9740" width="9.140625" style="95"/>
    <col min="9741" max="9744" width="0" style="95" hidden="1" customWidth="1"/>
    <col min="9745" max="9745" width="14" style="95" customWidth="1"/>
    <col min="9746" max="9748" width="9.140625" style="95"/>
    <col min="9749" max="9749" width="0" style="95" hidden="1" customWidth="1"/>
    <col min="9750" max="9985" width="9.140625" style="95"/>
    <col min="9986" max="9986" width="10.28515625" style="95" customWidth="1"/>
    <col min="9987" max="9987" width="14.42578125" style="95" customWidth="1"/>
    <col min="9988" max="9989" width="9.140625" style="95"/>
    <col min="9990" max="9990" width="6.28515625" style="95" customWidth="1"/>
    <col min="9991" max="9994" width="0" style="95" hidden="1" customWidth="1"/>
    <col min="9995" max="9995" width="15.7109375" style="95" customWidth="1"/>
    <col min="9996" max="9996" width="9.140625" style="95"/>
    <col min="9997" max="10000" width="0" style="95" hidden="1" customWidth="1"/>
    <col min="10001" max="10001" width="14" style="95" customWidth="1"/>
    <col min="10002" max="10004" width="9.140625" style="95"/>
    <col min="10005" max="10005" width="0" style="95" hidden="1" customWidth="1"/>
    <col min="10006" max="10241" width="9.140625" style="95"/>
    <col min="10242" max="10242" width="10.28515625" style="95" customWidth="1"/>
    <col min="10243" max="10243" width="14.42578125" style="95" customWidth="1"/>
    <col min="10244" max="10245" width="9.140625" style="95"/>
    <col min="10246" max="10246" width="6.28515625" style="95" customWidth="1"/>
    <col min="10247" max="10250" width="0" style="95" hidden="1" customWidth="1"/>
    <col min="10251" max="10251" width="15.7109375" style="95" customWidth="1"/>
    <col min="10252" max="10252" width="9.140625" style="95"/>
    <col min="10253" max="10256" width="0" style="95" hidden="1" customWidth="1"/>
    <col min="10257" max="10257" width="14" style="95" customWidth="1"/>
    <col min="10258" max="10260" width="9.140625" style="95"/>
    <col min="10261" max="10261" width="0" style="95" hidden="1" customWidth="1"/>
    <col min="10262" max="10497" width="9.140625" style="95"/>
    <col min="10498" max="10498" width="10.28515625" style="95" customWidth="1"/>
    <col min="10499" max="10499" width="14.42578125" style="95" customWidth="1"/>
    <col min="10500" max="10501" width="9.140625" style="95"/>
    <col min="10502" max="10502" width="6.28515625" style="95" customWidth="1"/>
    <col min="10503" max="10506" width="0" style="95" hidden="1" customWidth="1"/>
    <col min="10507" max="10507" width="15.7109375" style="95" customWidth="1"/>
    <col min="10508" max="10508" width="9.140625" style="95"/>
    <col min="10509" max="10512" width="0" style="95" hidden="1" customWidth="1"/>
    <col min="10513" max="10513" width="14" style="95" customWidth="1"/>
    <col min="10514" max="10516" width="9.140625" style="95"/>
    <col min="10517" max="10517" width="0" style="95" hidden="1" customWidth="1"/>
    <col min="10518" max="10753" width="9.140625" style="95"/>
    <col min="10754" max="10754" width="10.28515625" style="95" customWidth="1"/>
    <col min="10755" max="10755" width="14.42578125" style="95" customWidth="1"/>
    <col min="10756" max="10757" width="9.140625" style="95"/>
    <col min="10758" max="10758" width="6.28515625" style="95" customWidth="1"/>
    <col min="10759" max="10762" width="0" style="95" hidden="1" customWidth="1"/>
    <col min="10763" max="10763" width="15.7109375" style="95" customWidth="1"/>
    <col min="10764" max="10764" width="9.140625" style="95"/>
    <col min="10765" max="10768" width="0" style="95" hidden="1" customWidth="1"/>
    <col min="10769" max="10769" width="14" style="95" customWidth="1"/>
    <col min="10770" max="10772" width="9.140625" style="95"/>
    <col min="10773" max="10773" width="0" style="95" hidden="1" customWidth="1"/>
    <col min="10774" max="11009" width="9.140625" style="95"/>
    <col min="11010" max="11010" width="10.28515625" style="95" customWidth="1"/>
    <col min="11011" max="11011" width="14.42578125" style="95" customWidth="1"/>
    <col min="11012" max="11013" width="9.140625" style="95"/>
    <col min="11014" max="11014" width="6.28515625" style="95" customWidth="1"/>
    <col min="11015" max="11018" width="0" style="95" hidden="1" customWidth="1"/>
    <col min="11019" max="11019" width="15.7109375" style="95" customWidth="1"/>
    <col min="11020" max="11020" width="9.140625" style="95"/>
    <col min="11021" max="11024" width="0" style="95" hidden="1" customWidth="1"/>
    <col min="11025" max="11025" width="14" style="95" customWidth="1"/>
    <col min="11026" max="11028" width="9.140625" style="95"/>
    <col min="11029" max="11029" width="0" style="95" hidden="1" customWidth="1"/>
    <col min="11030" max="11265" width="9.140625" style="95"/>
    <col min="11266" max="11266" width="10.28515625" style="95" customWidth="1"/>
    <col min="11267" max="11267" width="14.42578125" style="95" customWidth="1"/>
    <col min="11268" max="11269" width="9.140625" style="95"/>
    <col min="11270" max="11270" width="6.28515625" style="95" customWidth="1"/>
    <col min="11271" max="11274" width="0" style="95" hidden="1" customWidth="1"/>
    <col min="11275" max="11275" width="15.7109375" style="95" customWidth="1"/>
    <col min="11276" max="11276" width="9.140625" style="95"/>
    <col min="11277" max="11280" width="0" style="95" hidden="1" customWidth="1"/>
    <col min="11281" max="11281" width="14" style="95" customWidth="1"/>
    <col min="11282" max="11284" width="9.140625" style="95"/>
    <col min="11285" max="11285" width="0" style="95" hidden="1" customWidth="1"/>
    <col min="11286" max="11521" width="9.140625" style="95"/>
    <col min="11522" max="11522" width="10.28515625" style="95" customWidth="1"/>
    <col min="11523" max="11523" width="14.42578125" style="95" customWidth="1"/>
    <col min="11524" max="11525" width="9.140625" style="95"/>
    <col min="11526" max="11526" width="6.28515625" style="95" customWidth="1"/>
    <col min="11527" max="11530" width="0" style="95" hidden="1" customWidth="1"/>
    <col min="11531" max="11531" width="15.7109375" style="95" customWidth="1"/>
    <col min="11532" max="11532" width="9.140625" style="95"/>
    <col min="11533" max="11536" width="0" style="95" hidden="1" customWidth="1"/>
    <col min="11537" max="11537" width="14" style="95" customWidth="1"/>
    <col min="11538" max="11540" width="9.140625" style="95"/>
    <col min="11541" max="11541" width="0" style="95" hidden="1" customWidth="1"/>
    <col min="11542" max="11777" width="9.140625" style="95"/>
    <col min="11778" max="11778" width="10.28515625" style="95" customWidth="1"/>
    <col min="11779" max="11779" width="14.42578125" style="95" customWidth="1"/>
    <col min="11780" max="11781" width="9.140625" style="95"/>
    <col min="11782" max="11782" width="6.28515625" style="95" customWidth="1"/>
    <col min="11783" max="11786" width="0" style="95" hidden="1" customWidth="1"/>
    <col min="11787" max="11787" width="15.7109375" style="95" customWidth="1"/>
    <col min="11788" max="11788" width="9.140625" style="95"/>
    <col min="11789" max="11792" width="0" style="95" hidden="1" customWidth="1"/>
    <col min="11793" max="11793" width="14" style="95" customWidth="1"/>
    <col min="11794" max="11796" width="9.140625" style="95"/>
    <col min="11797" max="11797" width="0" style="95" hidden="1" customWidth="1"/>
    <col min="11798" max="12033" width="9.140625" style="95"/>
    <col min="12034" max="12034" width="10.28515625" style="95" customWidth="1"/>
    <col min="12035" max="12035" width="14.42578125" style="95" customWidth="1"/>
    <col min="12036" max="12037" width="9.140625" style="95"/>
    <col min="12038" max="12038" width="6.28515625" style="95" customWidth="1"/>
    <col min="12039" max="12042" width="0" style="95" hidden="1" customWidth="1"/>
    <col min="12043" max="12043" width="15.7109375" style="95" customWidth="1"/>
    <col min="12044" max="12044" width="9.140625" style="95"/>
    <col min="12045" max="12048" width="0" style="95" hidden="1" customWidth="1"/>
    <col min="12049" max="12049" width="14" style="95" customWidth="1"/>
    <col min="12050" max="12052" width="9.140625" style="95"/>
    <col min="12053" max="12053" width="0" style="95" hidden="1" customWidth="1"/>
    <col min="12054" max="12289" width="9.140625" style="95"/>
    <col min="12290" max="12290" width="10.28515625" style="95" customWidth="1"/>
    <col min="12291" max="12291" width="14.42578125" style="95" customWidth="1"/>
    <col min="12292" max="12293" width="9.140625" style="95"/>
    <col min="12294" max="12294" width="6.28515625" style="95" customWidth="1"/>
    <col min="12295" max="12298" width="0" style="95" hidden="1" customWidth="1"/>
    <col min="12299" max="12299" width="15.7109375" style="95" customWidth="1"/>
    <col min="12300" max="12300" width="9.140625" style="95"/>
    <col min="12301" max="12304" width="0" style="95" hidden="1" customWidth="1"/>
    <col min="12305" max="12305" width="14" style="95" customWidth="1"/>
    <col min="12306" max="12308" width="9.140625" style="95"/>
    <col min="12309" max="12309" width="0" style="95" hidden="1" customWidth="1"/>
    <col min="12310" max="12545" width="9.140625" style="95"/>
    <col min="12546" max="12546" width="10.28515625" style="95" customWidth="1"/>
    <col min="12547" max="12547" width="14.42578125" style="95" customWidth="1"/>
    <col min="12548" max="12549" width="9.140625" style="95"/>
    <col min="12550" max="12550" width="6.28515625" style="95" customWidth="1"/>
    <col min="12551" max="12554" width="0" style="95" hidden="1" customWidth="1"/>
    <col min="12555" max="12555" width="15.7109375" style="95" customWidth="1"/>
    <col min="12556" max="12556" width="9.140625" style="95"/>
    <col min="12557" max="12560" width="0" style="95" hidden="1" customWidth="1"/>
    <col min="12561" max="12561" width="14" style="95" customWidth="1"/>
    <col min="12562" max="12564" width="9.140625" style="95"/>
    <col min="12565" max="12565" width="0" style="95" hidden="1" customWidth="1"/>
    <col min="12566" max="12801" width="9.140625" style="95"/>
    <col min="12802" max="12802" width="10.28515625" style="95" customWidth="1"/>
    <col min="12803" max="12803" width="14.42578125" style="95" customWidth="1"/>
    <col min="12804" max="12805" width="9.140625" style="95"/>
    <col min="12806" max="12806" width="6.28515625" style="95" customWidth="1"/>
    <col min="12807" max="12810" width="0" style="95" hidden="1" customWidth="1"/>
    <col min="12811" max="12811" width="15.7109375" style="95" customWidth="1"/>
    <col min="12812" max="12812" width="9.140625" style="95"/>
    <col min="12813" max="12816" width="0" style="95" hidden="1" customWidth="1"/>
    <col min="12817" max="12817" width="14" style="95" customWidth="1"/>
    <col min="12818" max="12820" width="9.140625" style="95"/>
    <col min="12821" max="12821" width="0" style="95" hidden="1" customWidth="1"/>
    <col min="12822" max="13057" width="9.140625" style="95"/>
    <col min="13058" max="13058" width="10.28515625" style="95" customWidth="1"/>
    <col min="13059" max="13059" width="14.42578125" style="95" customWidth="1"/>
    <col min="13060" max="13061" width="9.140625" style="95"/>
    <col min="13062" max="13062" width="6.28515625" style="95" customWidth="1"/>
    <col min="13063" max="13066" width="0" style="95" hidden="1" customWidth="1"/>
    <col min="13067" max="13067" width="15.7109375" style="95" customWidth="1"/>
    <col min="13068" max="13068" width="9.140625" style="95"/>
    <col min="13069" max="13072" width="0" style="95" hidden="1" customWidth="1"/>
    <col min="13073" max="13073" width="14" style="95" customWidth="1"/>
    <col min="13074" max="13076" width="9.140625" style="95"/>
    <col min="13077" max="13077" width="0" style="95" hidden="1" customWidth="1"/>
    <col min="13078" max="13313" width="9.140625" style="95"/>
    <col min="13314" max="13314" width="10.28515625" style="95" customWidth="1"/>
    <col min="13315" max="13315" width="14.42578125" style="95" customWidth="1"/>
    <col min="13316" max="13317" width="9.140625" style="95"/>
    <col min="13318" max="13318" width="6.28515625" style="95" customWidth="1"/>
    <col min="13319" max="13322" width="0" style="95" hidden="1" customWidth="1"/>
    <col min="13323" max="13323" width="15.7109375" style="95" customWidth="1"/>
    <col min="13324" max="13324" width="9.140625" style="95"/>
    <col min="13325" max="13328" width="0" style="95" hidden="1" customWidth="1"/>
    <col min="13329" max="13329" width="14" style="95" customWidth="1"/>
    <col min="13330" max="13332" width="9.140625" style="95"/>
    <col min="13333" max="13333" width="0" style="95" hidden="1" customWidth="1"/>
    <col min="13334" max="13569" width="9.140625" style="95"/>
    <col min="13570" max="13570" width="10.28515625" style="95" customWidth="1"/>
    <col min="13571" max="13571" width="14.42578125" style="95" customWidth="1"/>
    <col min="13572" max="13573" width="9.140625" style="95"/>
    <col min="13574" max="13574" width="6.28515625" style="95" customWidth="1"/>
    <col min="13575" max="13578" width="0" style="95" hidden="1" customWidth="1"/>
    <col min="13579" max="13579" width="15.7109375" style="95" customWidth="1"/>
    <col min="13580" max="13580" width="9.140625" style="95"/>
    <col min="13581" max="13584" width="0" style="95" hidden="1" customWidth="1"/>
    <col min="13585" max="13585" width="14" style="95" customWidth="1"/>
    <col min="13586" max="13588" width="9.140625" style="95"/>
    <col min="13589" max="13589" width="0" style="95" hidden="1" customWidth="1"/>
    <col min="13590" max="13825" width="9.140625" style="95"/>
    <col min="13826" max="13826" width="10.28515625" style="95" customWidth="1"/>
    <col min="13827" max="13827" width="14.42578125" style="95" customWidth="1"/>
    <col min="13828" max="13829" width="9.140625" style="95"/>
    <col min="13830" max="13830" width="6.28515625" style="95" customWidth="1"/>
    <col min="13831" max="13834" width="0" style="95" hidden="1" customWidth="1"/>
    <col min="13835" max="13835" width="15.7109375" style="95" customWidth="1"/>
    <col min="13836" max="13836" width="9.140625" style="95"/>
    <col min="13837" max="13840" width="0" style="95" hidden="1" customWidth="1"/>
    <col min="13841" max="13841" width="14" style="95" customWidth="1"/>
    <col min="13842" max="13844" width="9.140625" style="95"/>
    <col min="13845" max="13845" width="0" style="95" hidden="1" customWidth="1"/>
    <col min="13846" max="14081" width="9.140625" style="95"/>
    <col min="14082" max="14082" width="10.28515625" style="95" customWidth="1"/>
    <col min="14083" max="14083" width="14.42578125" style="95" customWidth="1"/>
    <col min="14084" max="14085" width="9.140625" style="95"/>
    <col min="14086" max="14086" width="6.28515625" style="95" customWidth="1"/>
    <col min="14087" max="14090" width="0" style="95" hidden="1" customWidth="1"/>
    <col min="14091" max="14091" width="15.7109375" style="95" customWidth="1"/>
    <col min="14092" max="14092" width="9.140625" style="95"/>
    <col min="14093" max="14096" width="0" style="95" hidden="1" customWidth="1"/>
    <col min="14097" max="14097" width="14" style="95" customWidth="1"/>
    <col min="14098" max="14100" width="9.140625" style="95"/>
    <col min="14101" max="14101" width="0" style="95" hidden="1" customWidth="1"/>
    <col min="14102" max="14337" width="9.140625" style="95"/>
    <col min="14338" max="14338" width="10.28515625" style="95" customWidth="1"/>
    <col min="14339" max="14339" width="14.42578125" style="95" customWidth="1"/>
    <col min="14340" max="14341" width="9.140625" style="95"/>
    <col min="14342" max="14342" width="6.28515625" style="95" customWidth="1"/>
    <col min="14343" max="14346" width="0" style="95" hidden="1" customWidth="1"/>
    <col min="14347" max="14347" width="15.7109375" style="95" customWidth="1"/>
    <col min="14348" max="14348" width="9.140625" style="95"/>
    <col min="14349" max="14352" width="0" style="95" hidden="1" customWidth="1"/>
    <col min="14353" max="14353" width="14" style="95" customWidth="1"/>
    <col min="14354" max="14356" width="9.140625" style="95"/>
    <col min="14357" max="14357" width="0" style="95" hidden="1" customWidth="1"/>
    <col min="14358" max="14593" width="9.140625" style="95"/>
    <col min="14594" max="14594" width="10.28515625" style="95" customWidth="1"/>
    <col min="14595" max="14595" width="14.42578125" style="95" customWidth="1"/>
    <col min="14596" max="14597" width="9.140625" style="95"/>
    <col min="14598" max="14598" width="6.28515625" style="95" customWidth="1"/>
    <col min="14599" max="14602" width="0" style="95" hidden="1" customWidth="1"/>
    <col min="14603" max="14603" width="15.7109375" style="95" customWidth="1"/>
    <col min="14604" max="14604" width="9.140625" style="95"/>
    <col min="14605" max="14608" width="0" style="95" hidden="1" customWidth="1"/>
    <col min="14609" max="14609" width="14" style="95" customWidth="1"/>
    <col min="14610" max="14612" width="9.140625" style="95"/>
    <col min="14613" max="14613" width="0" style="95" hidden="1" customWidth="1"/>
    <col min="14614" max="14849" width="9.140625" style="95"/>
    <col min="14850" max="14850" width="10.28515625" style="95" customWidth="1"/>
    <col min="14851" max="14851" width="14.42578125" style="95" customWidth="1"/>
    <col min="14852" max="14853" width="9.140625" style="95"/>
    <col min="14854" max="14854" width="6.28515625" style="95" customWidth="1"/>
    <col min="14855" max="14858" width="0" style="95" hidden="1" customWidth="1"/>
    <col min="14859" max="14859" width="15.7109375" style="95" customWidth="1"/>
    <col min="14860" max="14860" width="9.140625" style="95"/>
    <col min="14861" max="14864" width="0" style="95" hidden="1" customWidth="1"/>
    <col min="14865" max="14865" width="14" style="95" customWidth="1"/>
    <col min="14866" max="14868" width="9.140625" style="95"/>
    <col min="14869" max="14869" width="0" style="95" hidden="1" customWidth="1"/>
    <col min="14870" max="15105" width="9.140625" style="95"/>
    <col min="15106" max="15106" width="10.28515625" style="95" customWidth="1"/>
    <col min="15107" max="15107" width="14.42578125" style="95" customWidth="1"/>
    <col min="15108" max="15109" width="9.140625" style="95"/>
    <col min="15110" max="15110" width="6.28515625" style="95" customWidth="1"/>
    <col min="15111" max="15114" width="0" style="95" hidden="1" customWidth="1"/>
    <col min="15115" max="15115" width="15.7109375" style="95" customWidth="1"/>
    <col min="15116" max="15116" width="9.140625" style="95"/>
    <col min="15117" max="15120" width="0" style="95" hidden="1" customWidth="1"/>
    <col min="15121" max="15121" width="14" style="95" customWidth="1"/>
    <col min="15122" max="15124" width="9.140625" style="95"/>
    <col min="15125" max="15125" width="0" style="95" hidden="1" customWidth="1"/>
    <col min="15126" max="15361" width="9.140625" style="95"/>
    <col min="15362" max="15362" width="10.28515625" style="95" customWidth="1"/>
    <col min="15363" max="15363" width="14.42578125" style="95" customWidth="1"/>
    <col min="15364" max="15365" width="9.140625" style="95"/>
    <col min="15366" max="15366" width="6.28515625" style="95" customWidth="1"/>
    <col min="15367" max="15370" width="0" style="95" hidden="1" customWidth="1"/>
    <col min="15371" max="15371" width="15.7109375" style="95" customWidth="1"/>
    <col min="15372" max="15372" width="9.140625" style="95"/>
    <col min="15373" max="15376" width="0" style="95" hidden="1" customWidth="1"/>
    <col min="15377" max="15377" width="14" style="95" customWidth="1"/>
    <col min="15378" max="15380" width="9.140625" style="95"/>
    <col min="15381" max="15381" width="0" style="95" hidden="1" customWidth="1"/>
    <col min="15382" max="15617" width="9.140625" style="95"/>
    <col min="15618" max="15618" width="10.28515625" style="95" customWidth="1"/>
    <col min="15619" max="15619" width="14.42578125" style="95" customWidth="1"/>
    <col min="15620" max="15621" width="9.140625" style="95"/>
    <col min="15622" max="15622" width="6.28515625" style="95" customWidth="1"/>
    <col min="15623" max="15626" width="0" style="95" hidden="1" customWidth="1"/>
    <col min="15627" max="15627" width="15.7109375" style="95" customWidth="1"/>
    <col min="15628" max="15628" width="9.140625" style="95"/>
    <col min="15629" max="15632" width="0" style="95" hidden="1" customWidth="1"/>
    <col min="15633" max="15633" width="14" style="95" customWidth="1"/>
    <col min="15634" max="15636" width="9.140625" style="95"/>
    <col min="15637" max="15637" width="0" style="95" hidden="1" customWidth="1"/>
    <col min="15638" max="15873" width="9.140625" style="95"/>
    <col min="15874" max="15874" width="10.28515625" style="95" customWidth="1"/>
    <col min="15875" max="15875" width="14.42578125" style="95" customWidth="1"/>
    <col min="15876" max="15877" width="9.140625" style="95"/>
    <col min="15878" max="15878" width="6.28515625" style="95" customWidth="1"/>
    <col min="15879" max="15882" width="0" style="95" hidden="1" customWidth="1"/>
    <col min="15883" max="15883" width="15.7109375" style="95" customWidth="1"/>
    <col min="15884" max="15884" width="9.140625" style="95"/>
    <col min="15885" max="15888" width="0" style="95" hidden="1" customWidth="1"/>
    <col min="15889" max="15889" width="14" style="95" customWidth="1"/>
    <col min="15890" max="15892" width="9.140625" style="95"/>
    <col min="15893" max="15893" width="0" style="95" hidden="1" customWidth="1"/>
    <col min="15894" max="16129" width="9.140625" style="95"/>
    <col min="16130" max="16130" width="10.28515625" style="95" customWidth="1"/>
    <col min="16131" max="16131" width="14.42578125" style="95" customWidth="1"/>
    <col min="16132" max="16133" width="9.140625" style="95"/>
    <col min="16134" max="16134" width="6.28515625" style="95" customWidth="1"/>
    <col min="16135" max="16138" width="0" style="95" hidden="1" customWidth="1"/>
    <col min="16139" max="16139" width="15.7109375" style="95" customWidth="1"/>
    <col min="16140" max="16140" width="9.140625" style="95"/>
    <col min="16141" max="16144" width="0" style="95" hidden="1" customWidth="1"/>
    <col min="16145" max="16145" width="14" style="95" customWidth="1"/>
    <col min="16146" max="16148" width="9.140625" style="95"/>
    <col min="16149" max="16149" width="0" style="95" hidden="1" customWidth="1"/>
    <col min="16150" max="16384" width="9.140625" style="95"/>
  </cols>
  <sheetData>
    <row r="1" spans="1:21" s="215" customFormat="1" ht="23.25" x14ac:dyDescent="0.35">
      <c r="B1" s="215" t="s">
        <v>724</v>
      </c>
      <c r="K1" s="215">
        <v>2010</v>
      </c>
    </row>
    <row r="2" spans="1:21" ht="38.25" x14ac:dyDescent="0.25">
      <c r="A2" s="194" t="s">
        <v>521</v>
      </c>
      <c r="B2" s="195" t="s">
        <v>522</v>
      </c>
      <c r="C2" s="195" t="s">
        <v>523</v>
      </c>
      <c r="D2" s="196" t="s">
        <v>524</v>
      </c>
      <c r="E2" s="194" t="s">
        <v>525</v>
      </c>
      <c r="F2" s="197" t="s">
        <v>526</v>
      </c>
      <c r="G2" s="197" t="s">
        <v>527</v>
      </c>
      <c r="H2" s="197" t="s">
        <v>528</v>
      </c>
      <c r="I2" s="197" t="s">
        <v>529</v>
      </c>
      <c r="J2" s="198" t="s">
        <v>530</v>
      </c>
      <c r="K2" s="197" t="s">
        <v>531</v>
      </c>
      <c r="L2" s="197" t="s">
        <v>532</v>
      </c>
      <c r="M2" s="197" t="s">
        <v>527</v>
      </c>
      <c r="N2" s="197" t="s">
        <v>528</v>
      </c>
      <c r="O2" s="197" t="s">
        <v>529</v>
      </c>
      <c r="P2" s="198" t="s">
        <v>530</v>
      </c>
      <c r="Q2" s="197" t="s">
        <v>533</v>
      </c>
      <c r="R2" s="197" t="s">
        <v>534</v>
      </c>
      <c r="S2" s="194" t="s">
        <v>535</v>
      </c>
      <c r="T2" s="194" t="s">
        <v>536</v>
      </c>
      <c r="U2" s="95">
        <v>3500</v>
      </c>
    </row>
    <row r="3" spans="1:21" ht="26.25" x14ac:dyDescent="0.25">
      <c r="A3" s="199">
        <v>1</v>
      </c>
      <c r="B3" s="200" t="s">
        <v>537</v>
      </c>
      <c r="C3" s="200" t="s">
        <v>538</v>
      </c>
      <c r="D3" s="201" t="s">
        <v>539</v>
      </c>
      <c r="E3" s="199" t="s">
        <v>484</v>
      </c>
      <c r="F3" s="199">
        <v>1</v>
      </c>
      <c r="G3" s="202">
        <v>1</v>
      </c>
      <c r="H3" s="202">
        <v>0</v>
      </c>
      <c r="I3" s="202">
        <v>19</v>
      </c>
      <c r="J3" s="202">
        <v>27</v>
      </c>
      <c r="K3" s="203">
        <f t="shared" ref="K3:K56" si="0">TIME(G3,H3,I3)+(J3*0.000000115741)</f>
        <v>4.1889699081074067E-2</v>
      </c>
      <c r="L3" s="204">
        <v>1</v>
      </c>
      <c r="M3" s="202">
        <v>1</v>
      </c>
      <c r="N3" s="202">
        <v>14</v>
      </c>
      <c r="O3" s="202">
        <v>1</v>
      </c>
      <c r="P3" s="202">
        <v>38</v>
      </c>
      <c r="Q3" s="203">
        <f t="shared" ref="Q3:Q56" si="1">TIME(M3,N3,O3)+(P3*0.000000115741)</f>
        <v>5.1404861120962965E-2</v>
      </c>
      <c r="R3" s="205">
        <f t="shared" ref="R3:R56" si="2">Q3-K3</f>
        <v>9.5151620398888984E-3</v>
      </c>
      <c r="S3" s="206">
        <f t="shared" ref="S3:S56" si="3">IF(P3=0,"",($U$2/(R3*86400)))</f>
        <v>4.2573378245623923</v>
      </c>
      <c r="T3" s="207">
        <f t="shared" ref="T3:T34" si="4">IF(P3=0,,(S3/VLOOKUP(E3,PROGNOSTICS,2)))</f>
        <v>0.89665918798702449</v>
      </c>
    </row>
    <row r="4" spans="1:21" ht="26.25" x14ac:dyDescent="0.25">
      <c r="A4" s="199">
        <v>2</v>
      </c>
      <c r="B4" s="208" t="s">
        <v>540</v>
      </c>
      <c r="C4" s="208" t="s">
        <v>541</v>
      </c>
      <c r="D4" s="201" t="s">
        <v>542</v>
      </c>
      <c r="E4" s="199" t="s">
        <v>543</v>
      </c>
      <c r="F4" s="199">
        <v>2</v>
      </c>
      <c r="G4" s="202">
        <v>1</v>
      </c>
      <c r="H4" s="202">
        <v>0</v>
      </c>
      <c r="I4" s="202">
        <v>36</v>
      </c>
      <c r="J4" s="202">
        <v>21</v>
      </c>
      <c r="K4" s="203">
        <f t="shared" si="0"/>
        <v>4.2085763894333335E-2</v>
      </c>
      <c r="L4" s="204">
        <v>2</v>
      </c>
      <c r="M4" s="202">
        <v>1</v>
      </c>
      <c r="N4" s="202">
        <v>14</v>
      </c>
      <c r="O4" s="202">
        <v>38</v>
      </c>
      <c r="P4" s="202">
        <v>70</v>
      </c>
      <c r="Q4" s="203">
        <f t="shared" si="1"/>
        <v>5.1836805573703702E-2</v>
      </c>
      <c r="R4" s="205">
        <f t="shared" si="2"/>
        <v>9.7510416793703675E-3</v>
      </c>
      <c r="S4" s="206">
        <f t="shared" si="3"/>
        <v>4.1543519750266285</v>
      </c>
      <c r="T4" s="207">
        <f t="shared" si="4"/>
        <v>0.82134281831289613</v>
      </c>
    </row>
    <row r="5" spans="1:21" ht="26.25" x14ac:dyDescent="0.25">
      <c r="A5" s="199">
        <v>4</v>
      </c>
      <c r="B5" s="208" t="s">
        <v>544</v>
      </c>
      <c r="C5" s="208" t="s">
        <v>545</v>
      </c>
      <c r="D5" s="201" t="s">
        <v>539</v>
      </c>
      <c r="E5" s="199" t="s">
        <v>543</v>
      </c>
      <c r="F5" s="199">
        <v>3</v>
      </c>
      <c r="G5" s="202">
        <v>1</v>
      </c>
      <c r="H5" s="202"/>
      <c r="I5" s="202">
        <v>55</v>
      </c>
      <c r="J5" s="202">
        <v>48</v>
      </c>
      <c r="K5" s="203">
        <f t="shared" si="0"/>
        <v>4.2308796308740737E-2</v>
      </c>
      <c r="L5" s="204">
        <v>3</v>
      </c>
      <c r="M5" s="202">
        <v>1</v>
      </c>
      <c r="N5" s="202">
        <v>15</v>
      </c>
      <c r="O5" s="202">
        <v>10</v>
      </c>
      <c r="P5" s="202">
        <v>5</v>
      </c>
      <c r="Q5" s="203">
        <f t="shared" si="1"/>
        <v>5.2199652779074068E-2</v>
      </c>
      <c r="R5" s="205">
        <f t="shared" si="2"/>
        <v>9.8908564703333313E-3</v>
      </c>
      <c r="S5" s="206">
        <f t="shared" si="3"/>
        <v>4.0956270451161503</v>
      </c>
      <c r="T5" s="207">
        <f t="shared" si="4"/>
        <v>0.80973251188535988</v>
      </c>
    </row>
    <row r="6" spans="1:21" ht="26.25" x14ac:dyDescent="0.25">
      <c r="A6" s="199">
        <v>5</v>
      </c>
      <c r="B6" s="200" t="s">
        <v>546</v>
      </c>
      <c r="C6" s="200" t="s">
        <v>547</v>
      </c>
      <c r="D6" s="201" t="s">
        <v>539</v>
      </c>
      <c r="E6" s="199" t="s">
        <v>548</v>
      </c>
      <c r="F6" s="199">
        <v>4</v>
      </c>
      <c r="G6" s="202">
        <v>1</v>
      </c>
      <c r="H6" s="202">
        <v>1</v>
      </c>
      <c r="I6" s="202">
        <v>13</v>
      </c>
      <c r="J6" s="202">
        <v>14</v>
      </c>
      <c r="K6" s="203">
        <f t="shared" si="0"/>
        <v>4.2513194448074075E-2</v>
      </c>
      <c r="L6" s="204">
        <v>4</v>
      </c>
      <c r="M6" s="202">
        <v>1</v>
      </c>
      <c r="N6" s="202">
        <v>15</v>
      </c>
      <c r="O6" s="202">
        <v>46</v>
      </c>
      <c r="P6" s="202">
        <v>3</v>
      </c>
      <c r="Q6" s="203">
        <f t="shared" si="1"/>
        <v>5.2616087963740739E-2</v>
      </c>
      <c r="R6" s="205">
        <f t="shared" si="2"/>
        <v>1.0102893515666664E-2</v>
      </c>
      <c r="S6" s="206">
        <f t="shared" si="3"/>
        <v>4.0096690315938819</v>
      </c>
      <c r="T6" s="207">
        <f t="shared" si="4"/>
        <v>0.81003414779674376</v>
      </c>
    </row>
    <row r="7" spans="1:21" ht="26.25" x14ac:dyDescent="0.25">
      <c r="A7" s="199">
        <v>8</v>
      </c>
      <c r="B7" s="200" t="s">
        <v>549</v>
      </c>
      <c r="C7" s="200" t="s">
        <v>550</v>
      </c>
      <c r="D7" s="201" t="s">
        <v>539</v>
      </c>
      <c r="E7" s="199" t="s">
        <v>487</v>
      </c>
      <c r="F7" s="199">
        <v>6</v>
      </c>
      <c r="G7" s="202">
        <v>1</v>
      </c>
      <c r="H7" s="202">
        <v>2</v>
      </c>
      <c r="I7" s="202">
        <v>13</v>
      </c>
      <c r="J7" s="202">
        <v>76</v>
      </c>
      <c r="K7" s="203">
        <f t="shared" si="0"/>
        <v>4.3214814834518521E-2</v>
      </c>
      <c r="L7" s="204">
        <v>5</v>
      </c>
      <c r="M7" s="202">
        <v>1</v>
      </c>
      <c r="N7" s="202">
        <v>16</v>
      </c>
      <c r="O7" s="202"/>
      <c r="P7" s="202">
        <v>42</v>
      </c>
      <c r="Q7" s="203">
        <f t="shared" si="1"/>
        <v>5.278263889977778E-2</v>
      </c>
      <c r="R7" s="205">
        <f t="shared" si="2"/>
        <v>9.5678240652592589E-3</v>
      </c>
      <c r="S7" s="206">
        <f t="shared" si="3"/>
        <v>4.233905116038688</v>
      </c>
      <c r="T7" s="207">
        <f t="shared" si="4"/>
        <v>0.93216757288390317</v>
      </c>
    </row>
    <row r="8" spans="1:21" ht="26.25" x14ac:dyDescent="0.25">
      <c r="A8" s="199">
        <v>7</v>
      </c>
      <c r="B8" s="200" t="s">
        <v>551</v>
      </c>
      <c r="C8" s="200" t="s">
        <v>547</v>
      </c>
      <c r="D8" s="201" t="s">
        <v>539</v>
      </c>
      <c r="E8" s="199" t="s">
        <v>548</v>
      </c>
      <c r="F8" s="199">
        <v>5</v>
      </c>
      <c r="G8" s="202">
        <v>1</v>
      </c>
      <c r="H8" s="202">
        <v>1</v>
      </c>
      <c r="I8" s="202">
        <v>33</v>
      </c>
      <c r="J8" s="202">
        <v>23</v>
      </c>
      <c r="K8" s="203">
        <f t="shared" si="0"/>
        <v>4.2745717598555555E-2</v>
      </c>
      <c r="L8" s="204">
        <v>6</v>
      </c>
      <c r="M8" s="202">
        <v>1</v>
      </c>
      <c r="N8" s="202">
        <v>16</v>
      </c>
      <c r="O8" s="202">
        <v>44</v>
      </c>
      <c r="P8" s="202">
        <v>49</v>
      </c>
      <c r="Q8" s="203">
        <f t="shared" si="1"/>
        <v>5.329270834603704E-2</v>
      </c>
      <c r="R8" s="205">
        <f t="shared" si="2"/>
        <v>1.0546990747481486E-2</v>
      </c>
      <c r="S8" s="206">
        <f t="shared" si="3"/>
        <v>3.840835763407914</v>
      </c>
      <c r="T8" s="207">
        <f t="shared" si="4"/>
        <v>0.77592641685008357</v>
      </c>
    </row>
    <row r="9" spans="1:21" ht="26.25" x14ac:dyDescent="0.25">
      <c r="A9" s="199">
        <v>9</v>
      </c>
      <c r="B9" s="209" t="s">
        <v>551</v>
      </c>
      <c r="C9" s="208" t="s">
        <v>552</v>
      </c>
      <c r="D9" s="201" t="s">
        <v>539</v>
      </c>
      <c r="E9" s="199" t="s">
        <v>543</v>
      </c>
      <c r="F9" s="199">
        <v>7</v>
      </c>
      <c r="G9" s="202">
        <v>1</v>
      </c>
      <c r="H9" s="202">
        <v>2</v>
      </c>
      <c r="I9" s="202">
        <v>34</v>
      </c>
      <c r="J9" s="202">
        <v>36</v>
      </c>
      <c r="K9" s="203">
        <f t="shared" si="0"/>
        <v>4.3453240750074076E-2</v>
      </c>
      <c r="L9" s="204">
        <v>7</v>
      </c>
      <c r="M9" s="202">
        <v>1</v>
      </c>
      <c r="N9" s="202">
        <v>17</v>
      </c>
      <c r="O9" s="202">
        <v>18</v>
      </c>
      <c r="P9" s="202">
        <v>46</v>
      </c>
      <c r="Q9" s="203">
        <f t="shared" si="1"/>
        <v>5.3685879641555558E-2</v>
      </c>
      <c r="R9" s="205">
        <f t="shared" si="2"/>
        <v>1.0232638891481481E-2</v>
      </c>
      <c r="S9" s="206">
        <f t="shared" si="3"/>
        <v>3.9588281858536623</v>
      </c>
      <c r="T9" s="207">
        <f t="shared" si="4"/>
        <v>0.78268647407150305</v>
      </c>
    </row>
    <row r="10" spans="1:21" ht="26.25" x14ac:dyDescent="0.25">
      <c r="A10" s="199">
        <v>10</v>
      </c>
      <c r="B10" s="200" t="s">
        <v>553</v>
      </c>
      <c r="C10" s="200" t="s">
        <v>554</v>
      </c>
      <c r="D10" s="201" t="s">
        <v>539</v>
      </c>
      <c r="E10" s="199" t="s">
        <v>548</v>
      </c>
      <c r="F10" s="199">
        <v>8</v>
      </c>
      <c r="G10" s="202">
        <v>1</v>
      </c>
      <c r="H10" s="202">
        <v>2</v>
      </c>
      <c r="I10" s="202">
        <v>55</v>
      </c>
      <c r="J10" s="202">
        <v>55</v>
      </c>
      <c r="K10" s="203">
        <f t="shared" si="0"/>
        <v>4.3698495384629631E-2</v>
      </c>
      <c r="L10" s="204">
        <v>8</v>
      </c>
      <c r="M10" s="202">
        <v>1</v>
      </c>
      <c r="N10" s="202">
        <v>17</v>
      </c>
      <c r="O10" s="202">
        <v>46</v>
      </c>
      <c r="P10" s="202">
        <v>46</v>
      </c>
      <c r="Q10" s="203">
        <f t="shared" si="1"/>
        <v>5.4009953715629631E-2</v>
      </c>
      <c r="R10" s="205">
        <f t="shared" si="2"/>
        <v>1.0311458331000001E-2</v>
      </c>
      <c r="S10" s="206">
        <f t="shared" si="3"/>
        <v>3.9285674207181405</v>
      </c>
      <c r="T10" s="207">
        <f t="shared" si="4"/>
        <v>0.79364998398346265</v>
      </c>
    </row>
    <row r="11" spans="1:21" ht="26.25" x14ac:dyDescent="0.25">
      <c r="A11" s="199">
        <v>12</v>
      </c>
      <c r="B11" s="200" t="s">
        <v>555</v>
      </c>
      <c r="C11" s="200" t="s">
        <v>556</v>
      </c>
      <c r="D11" s="201" t="s">
        <v>539</v>
      </c>
      <c r="E11" s="199" t="s">
        <v>488</v>
      </c>
      <c r="F11" s="199">
        <v>9</v>
      </c>
      <c r="G11" s="202">
        <v>1</v>
      </c>
      <c r="H11" s="202">
        <v>3</v>
      </c>
      <c r="I11" s="202">
        <v>12</v>
      </c>
      <c r="J11" s="202">
        <v>75</v>
      </c>
      <c r="K11" s="203">
        <f t="shared" si="0"/>
        <v>4.389756946388889E-2</v>
      </c>
      <c r="L11" s="204">
        <v>9</v>
      </c>
      <c r="M11" s="202">
        <v>1</v>
      </c>
      <c r="N11" s="202">
        <v>17</v>
      </c>
      <c r="O11" s="202">
        <v>54</v>
      </c>
      <c r="P11" s="202">
        <v>52</v>
      </c>
      <c r="Q11" s="203">
        <f t="shared" si="1"/>
        <v>5.4103240754222223E-2</v>
      </c>
      <c r="R11" s="205">
        <f t="shared" si="2"/>
        <v>1.0205671290333333E-2</v>
      </c>
      <c r="S11" s="206">
        <f t="shared" si="3"/>
        <v>3.9692890459473307</v>
      </c>
      <c r="T11" s="207">
        <f t="shared" si="4"/>
        <v>0.91017863929083487</v>
      </c>
    </row>
    <row r="12" spans="1:21" ht="26.25" x14ac:dyDescent="0.25">
      <c r="A12" s="199">
        <v>13</v>
      </c>
      <c r="B12" s="200" t="s">
        <v>557</v>
      </c>
      <c r="C12" s="200" t="s">
        <v>558</v>
      </c>
      <c r="D12" s="201" t="s">
        <v>539</v>
      </c>
      <c r="E12" s="199" t="s">
        <v>488</v>
      </c>
      <c r="F12" s="199">
        <v>10</v>
      </c>
      <c r="G12" s="202">
        <v>1</v>
      </c>
      <c r="H12" s="202">
        <v>3</v>
      </c>
      <c r="I12" s="202">
        <v>36</v>
      </c>
      <c r="J12" s="202">
        <v>6</v>
      </c>
      <c r="K12" s="203">
        <f t="shared" si="0"/>
        <v>4.416736111266667E-2</v>
      </c>
      <c r="L12" s="204">
        <v>10</v>
      </c>
      <c r="M12" s="202">
        <v>1</v>
      </c>
      <c r="N12" s="202">
        <v>18</v>
      </c>
      <c r="O12" s="202">
        <v>13</v>
      </c>
      <c r="P12" s="202">
        <v>20</v>
      </c>
      <c r="Q12" s="203">
        <f t="shared" si="1"/>
        <v>5.4319444449629627E-2</v>
      </c>
      <c r="R12" s="205">
        <f t="shared" si="2"/>
        <v>1.0152083336962957E-2</v>
      </c>
      <c r="S12" s="206">
        <f t="shared" si="3"/>
        <v>3.9902410091304268</v>
      </c>
      <c r="T12" s="207">
        <f t="shared" si="4"/>
        <v>0.91498303350846755</v>
      </c>
    </row>
    <row r="13" spans="1:21" ht="26.25" x14ac:dyDescent="0.25">
      <c r="A13" s="199">
        <v>14</v>
      </c>
      <c r="B13" s="208" t="s">
        <v>559</v>
      </c>
      <c r="C13" s="208" t="s">
        <v>560</v>
      </c>
      <c r="D13" s="201" t="s">
        <v>539</v>
      </c>
      <c r="E13" s="199" t="s">
        <v>561</v>
      </c>
      <c r="F13" s="199">
        <v>11</v>
      </c>
      <c r="G13" s="202">
        <v>1</v>
      </c>
      <c r="H13" s="202">
        <v>3</v>
      </c>
      <c r="I13" s="202">
        <v>57</v>
      </c>
      <c r="J13" s="202">
        <v>45</v>
      </c>
      <c r="K13" s="203">
        <f t="shared" si="0"/>
        <v>4.4414930567222226E-2</v>
      </c>
      <c r="L13" s="204">
        <v>11</v>
      </c>
      <c r="M13" s="202">
        <v>1</v>
      </c>
      <c r="N13" s="202">
        <v>19</v>
      </c>
      <c r="O13" s="202">
        <v>34</v>
      </c>
      <c r="P13" s="202">
        <v>36</v>
      </c>
      <c r="Q13" s="203">
        <f t="shared" si="1"/>
        <v>5.5258796305629625E-2</v>
      </c>
      <c r="R13" s="205">
        <f t="shared" si="2"/>
        <v>1.0843865738407399E-2</v>
      </c>
      <c r="S13" s="206">
        <f t="shared" si="3"/>
        <v>3.7356843248050686</v>
      </c>
      <c r="T13" s="207">
        <f t="shared" si="4"/>
        <v>0.81192878174420091</v>
      </c>
    </row>
    <row r="14" spans="1:21" ht="26.25" x14ac:dyDescent="0.25">
      <c r="A14" s="199">
        <v>16</v>
      </c>
      <c r="B14" s="208" t="s">
        <v>562</v>
      </c>
      <c r="C14" s="208" t="s">
        <v>563</v>
      </c>
      <c r="D14" s="201" t="s">
        <v>539</v>
      </c>
      <c r="E14" s="199" t="s">
        <v>564</v>
      </c>
      <c r="F14" s="199">
        <v>12</v>
      </c>
      <c r="G14" s="202">
        <v>1</v>
      </c>
      <c r="H14" s="202">
        <v>4</v>
      </c>
      <c r="I14" s="202">
        <v>15</v>
      </c>
      <c r="J14" s="202">
        <v>57</v>
      </c>
      <c r="K14" s="203">
        <f t="shared" si="0"/>
        <v>4.4624652792555557E-2</v>
      </c>
      <c r="L14" s="204">
        <v>12</v>
      </c>
      <c r="M14" s="202">
        <v>1</v>
      </c>
      <c r="N14" s="202">
        <v>19</v>
      </c>
      <c r="O14" s="202">
        <v>55</v>
      </c>
      <c r="P14" s="202">
        <v>78</v>
      </c>
      <c r="Q14" s="203">
        <f t="shared" si="1"/>
        <v>5.5506712983185186E-2</v>
      </c>
      <c r="R14" s="205">
        <f t="shared" si="2"/>
        <v>1.0882060190629629E-2</v>
      </c>
      <c r="S14" s="206">
        <f t="shared" si="3"/>
        <v>3.7225726148933771</v>
      </c>
      <c r="T14" s="207">
        <f t="shared" si="4"/>
        <v>0.76880888370371281</v>
      </c>
    </row>
    <row r="15" spans="1:21" ht="26.25" x14ac:dyDescent="0.25">
      <c r="A15" s="199">
        <v>18</v>
      </c>
      <c r="B15" s="208" t="s">
        <v>565</v>
      </c>
      <c r="C15" s="208" t="s">
        <v>566</v>
      </c>
      <c r="D15" s="201" t="s">
        <v>539</v>
      </c>
      <c r="E15" s="199" t="s">
        <v>510</v>
      </c>
      <c r="F15" s="199">
        <v>14</v>
      </c>
      <c r="G15" s="202">
        <v>1</v>
      </c>
      <c r="H15" s="202">
        <v>4</v>
      </c>
      <c r="I15" s="202">
        <v>54</v>
      </c>
      <c r="J15" s="202">
        <v>32</v>
      </c>
      <c r="K15" s="203">
        <f t="shared" si="0"/>
        <v>4.5073148156444448E-2</v>
      </c>
      <c r="L15" s="204">
        <v>13</v>
      </c>
      <c r="M15" s="202">
        <v>1</v>
      </c>
      <c r="N15" s="202">
        <v>20</v>
      </c>
      <c r="O15" s="202">
        <v>2</v>
      </c>
      <c r="P15" s="202">
        <v>21</v>
      </c>
      <c r="Q15" s="203">
        <f t="shared" si="1"/>
        <v>5.5581134264703708E-2</v>
      </c>
      <c r="R15" s="205">
        <f t="shared" si="2"/>
        <v>1.050798610825926E-2</v>
      </c>
      <c r="S15" s="206">
        <f t="shared" si="3"/>
        <v>3.8550925783408725</v>
      </c>
      <c r="T15" s="207">
        <f t="shared" si="4"/>
        <v>0.83515870414663618</v>
      </c>
    </row>
    <row r="16" spans="1:21" ht="26.25" x14ac:dyDescent="0.25">
      <c r="A16" s="199">
        <v>17</v>
      </c>
      <c r="B16" s="208" t="s">
        <v>567</v>
      </c>
      <c r="C16" s="208" t="s">
        <v>568</v>
      </c>
      <c r="D16" s="201" t="s">
        <v>542</v>
      </c>
      <c r="E16" s="199" t="s">
        <v>561</v>
      </c>
      <c r="F16" s="199">
        <v>13</v>
      </c>
      <c r="G16" s="202">
        <v>1</v>
      </c>
      <c r="H16" s="202">
        <v>4</v>
      </c>
      <c r="I16" s="202">
        <v>33</v>
      </c>
      <c r="J16" s="202">
        <v>63</v>
      </c>
      <c r="K16" s="203">
        <f t="shared" si="0"/>
        <v>4.4833680571888898E-2</v>
      </c>
      <c r="L16" s="204">
        <v>14</v>
      </c>
      <c r="M16" s="202">
        <v>1</v>
      </c>
      <c r="N16" s="202">
        <v>20</v>
      </c>
      <c r="O16" s="202">
        <v>11</v>
      </c>
      <c r="P16" s="202">
        <v>90</v>
      </c>
      <c r="Q16" s="203">
        <f t="shared" si="1"/>
        <v>5.5693287060370369E-2</v>
      </c>
      <c r="R16" s="205">
        <f t="shared" si="2"/>
        <v>1.0859606488481471E-2</v>
      </c>
      <c r="S16" s="206">
        <f t="shared" si="3"/>
        <v>3.7302695362144545</v>
      </c>
      <c r="T16" s="207">
        <f t="shared" si="4"/>
        <v>0.81075190963148325</v>
      </c>
    </row>
    <row r="17" spans="1:20" ht="26.25" x14ac:dyDescent="0.25">
      <c r="A17" s="199">
        <v>19</v>
      </c>
      <c r="B17" s="200" t="s">
        <v>565</v>
      </c>
      <c r="C17" s="200" t="s">
        <v>569</v>
      </c>
      <c r="D17" s="201" t="s">
        <v>539</v>
      </c>
      <c r="E17" s="199" t="s">
        <v>499</v>
      </c>
      <c r="F17" s="199">
        <v>15</v>
      </c>
      <c r="G17" s="202">
        <v>1</v>
      </c>
      <c r="H17" s="202">
        <v>5</v>
      </c>
      <c r="I17" s="202">
        <v>13</v>
      </c>
      <c r="J17" s="202">
        <v>99</v>
      </c>
      <c r="K17" s="203">
        <f t="shared" si="0"/>
        <v>4.5300810210851854E-2</v>
      </c>
      <c r="L17" s="204">
        <v>15</v>
      </c>
      <c r="M17" s="202">
        <v>1</v>
      </c>
      <c r="N17" s="202">
        <v>21</v>
      </c>
      <c r="O17" s="202">
        <v>2</v>
      </c>
      <c r="P17" s="202">
        <v>10</v>
      </c>
      <c r="Q17" s="203">
        <f t="shared" si="1"/>
        <v>5.6274305558148149E-2</v>
      </c>
      <c r="R17" s="205">
        <f t="shared" si="2"/>
        <v>1.0973495347296296E-2</v>
      </c>
      <c r="S17" s="206">
        <f t="shared" si="3"/>
        <v>3.6915547851615149</v>
      </c>
      <c r="T17" s="207">
        <f t="shared" si="4"/>
        <v>0.79731204863099681</v>
      </c>
    </row>
    <row r="18" spans="1:20" ht="26.25" x14ac:dyDescent="0.25">
      <c r="A18" s="199">
        <v>20</v>
      </c>
      <c r="B18" s="200" t="s">
        <v>570</v>
      </c>
      <c r="C18" s="200" t="s">
        <v>571</v>
      </c>
      <c r="D18" s="201" t="s">
        <v>539</v>
      </c>
      <c r="E18" s="199" t="s">
        <v>572</v>
      </c>
      <c r="F18" s="199">
        <v>16</v>
      </c>
      <c r="G18" s="202">
        <v>1</v>
      </c>
      <c r="H18" s="202">
        <v>5</v>
      </c>
      <c r="I18" s="202">
        <v>38</v>
      </c>
      <c r="J18" s="202">
        <v>24</v>
      </c>
      <c r="K18" s="203">
        <f t="shared" si="0"/>
        <v>4.5581481487703704E-2</v>
      </c>
      <c r="L18" s="204">
        <v>16</v>
      </c>
      <c r="M18" s="202">
        <v>1</v>
      </c>
      <c r="N18" s="202">
        <v>21</v>
      </c>
      <c r="O18" s="202">
        <v>47</v>
      </c>
      <c r="P18" s="202">
        <v>56</v>
      </c>
      <c r="Q18" s="203">
        <f t="shared" si="1"/>
        <v>5.6800462977481481E-2</v>
      </c>
      <c r="R18" s="205">
        <f t="shared" si="2"/>
        <v>1.1218981489777777E-2</v>
      </c>
      <c r="S18" s="206">
        <f t="shared" si="3"/>
        <v>3.6107786875456962</v>
      </c>
      <c r="T18" s="207">
        <f t="shared" si="4"/>
        <v>0.85543205106507847</v>
      </c>
    </row>
    <row r="19" spans="1:20" ht="26.25" x14ac:dyDescent="0.25">
      <c r="A19" s="199">
        <v>24</v>
      </c>
      <c r="B19" s="208" t="s">
        <v>573</v>
      </c>
      <c r="C19" s="208" t="s">
        <v>574</v>
      </c>
      <c r="D19" s="201" t="s">
        <v>539</v>
      </c>
      <c r="E19" s="199" t="s">
        <v>575</v>
      </c>
      <c r="F19" s="199">
        <v>19</v>
      </c>
      <c r="G19" s="202">
        <v>1</v>
      </c>
      <c r="H19" s="202">
        <v>6</v>
      </c>
      <c r="I19" s="202">
        <v>39</v>
      </c>
      <c r="J19" s="202">
        <v>89</v>
      </c>
      <c r="K19" s="203">
        <f t="shared" si="0"/>
        <v>4.6295023171222222E-2</v>
      </c>
      <c r="L19" s="204">
        <v>17</v>
      </c>
      <c r="M19" s="202">
        <v>1</v>
      </c>
      <c r="N19" s="202">
        <v>21</v>
      </c>
      <c r="O19" s="202">
        <v>58</v>
      </c>
      <c r="P19" s="202">
        <v>67</v>
      </c>
      <c r="Q19" s="203">
        <f t="shared" si="1"/>
        <v>5.6929050943296297E-2</v>
      </c>
      <c r="R19" s="205">
        <f t="shared" si="2"/>
        <v>1.0634027772074076E-2</v>
      </c>
      <c r="S19" s="206">
        <f t="shared" si="3"/>
        <v>3.8093994230145101</v>
      </c>
      <c r="T19" s="207">
        <f t="shared" si="4"/>
        <v>0.82099125496002379</v>
      </c>
    </row>
    <row r="20" spans="1:20" ht="26.25" x14ac:dyDescent="0.25">
      <c r="A20" s="199">
        <v>22</v>
      </c>
      <c r="B20" s="200" t="s">
        <v>567</v>
      </c>
      <c r="C20" s="200" t="s">
        <v>576</v>
      </c>
      <c r="D20" s="201" t="s">
        <v>542</v>
      </c>
      <c r="E20" s="199" t="s">
        <v>496</v>
      </c>
      <c r="F20" s="199">
        <v>18</v>
      </c>
      <c r="G20" s="202">
        <v>1</v>
      </c>
      <c r="H20" s="202">
        <v>6</v>
      </c>
      <c r="I20" s="202">
        <v>19</v>
      </c>
      <c r="J20" s="202">
        <v>38</v>
      </c>
      <c r="K20" s="203">
        <f t="shared" si="0"/>
        <v>4.605763889874074E-2</v>
      </c>
      <c r="L20" s="204">
        <v>18</v>
      </c>
      <c r="M20" s="202">
        <v>1</v>
      </c>
      <c r="N20" s="202">
        <v>22</v>
      </c>
      <c r="O20" s="202">
        <v>9</v>
      </c>
      <c r="P20" s="202">
        <v>2</v>
      </c>
      <c r="Q20" s="203">
        <f t="shared" si="1"/>
        <v>5.7048842593111111E-2</v>
      </c>
      <c r="R20" s="205">
        <f t="shared" si="2"/>
        <v>1.0991203694370372E-2</v>
      </c>
      <c r="S20" s="206">
        <f t="shared" si="3"/>
        <v>3.6856071805864046</v>
      </c>
      <c r="T20" s="207">
        <f t="shared" si="4"/>
        <v>0.803664888919844</v>
      </c>
    </row>
    <row r="21" spans="1:20" ht="26.25" x14ac:dyDescent="0.25">
      <c r="A21" s="199">
        <v>26</v>
      </c>
      <c r="B21" s="200" t="s">
        <v>577</v>
      </c>
      <c r="C21" s="200" t="s">
        <v>578</v>
      </c>
      <c r="D21" s="201" t="s">
        <v>539</v>
      </c>
      <c r="E21" s="199" t="s">
        <v>488</v>
      </c>
      <c r="F21" s="199">
        <v>20</v>
      </c>
      <c r="G21" s="202">
        <v>1</v>
      </c>
      <c r="H21" s="202">
        <v>7</v>
      </c>
      <c r="I21" s="202">
        <v>2</v>
      </c>
      <c r="J21" s="202">
        <v>79</v>
      </c>
      <c r="K21" s="203">
        <f t="shared" si="0"/>
        <v>4.656006946492592E-2</v>
      </c>
      <c r="L21" s="204">
        <v>19</v>
      </c>
      <c r="M21" s="202">
        <v>1</v>
      </c>
      <c r="N21" s="202">
        <v>22</v>
      </c>
      <c r="O21" s="202">
        <v>36</v>
      </c>
      <c r="P21" s="202">
        <v>53</v>
      </c>
      <c r="Q21" s="203">
        <f t="shared" si="1"/>
        <v>5.7367245384111115E-2</v>
      </c>
      <c r="R21" s="205">
        <f t="shared" si="2"/>
        <v>1.0807175919185195E-2</v>
      </c>
      <c r="S21" s="206">
        <f t="shared" si="3"/>
        <v>3.7483667853824891</v>
      </c>
      <c r="T21" s="207">
        <f t="shared" si="4"/>
        <v>0.85952001499254516</v>
      </c>
    </row>
    <row r="22" spans="1:20" ht="26.25" x14ac:dyDescent="0.25">
      <c r="A22" s="199">
        <v>21</v>
      </c>
      <c r="B22" s="208" t="s">
        <v>579</v>
      </c>
      <c r="C22" s="208" t="s">
        <v>545</v>
      </c>
      <c r="D22" s="201" t="s">
        <v>542</v>
      </c>
      <c r="E22" s="199" t="s">
        <v>548</v>
      </c>
      <c r="F22" s="199">
        <v>17</v>
      </c>
      <c r="G22" s="202">
        <v>1</v>
      </c>
      <c r="H22" s="202">
        <v>5</v>
      </c>
      <c r="I22" s="202">
        <v>56</v>
      </c>
      <c r="J22" s="202">
        <v>47</v>
      </c>
      <c r="K22" s="203">
        <f t="shared" si="0"/>
        <v>4.5792476864037035E-2</v>
      </c>
      <c r="L22" s="204">
        <v>20</v>
      </c>
      <c r="M22" s="202">
        <v>1</v>
      </c>
      <c r="N22" s="202">
        <v>22</v>
      </c>
      <c r="O22" s="202">
        <v>43</v>
      </c>
      <c r="P22" s="202">
        <v>36</v>
      </c>
      <c r="Q22" s="203">
        <f t="shared" si="1"/>
        <v>5.7446296305629627E-2</v>
      </c>
      <c r="R22" s="205">
        <f t="shared" si="2"/>
        <v>1.1653819441592592E-2</v>
      </c>
      <c r="S22" s="206">
        <f t="shared" si="3"/>
        <v>3.476050016244574</v>
      </c>
      <c r="T22" s="207">
        <f t="shared" si="4"/>
        <v>0.70223232651405532</v>
      </c>
    </row>
    <row r="23" spans="1:20" ht="26.25" x14ac:dyDescent="0.25">
      <c r="A23" s="199">
        <v>27</v>
      </c>
      <c r="B23" s="208" t="s">
        <v>580</v>
      </c>
      <c r="C23" s="208" t="s">
        <v>581</v>
      </c>
      <c r="D23" s="201" t="s">
        <v>542</v>
      </c>
      <c r="E23" s="199" t="s">
        <v>548</v>
      </c>
      <c r="F23" s="199">
        <v>21</v>
      </c>
      <c r="G23" s="202">
        <v>1</v>
      </c>
      <c r="H23" s="202">
        <v>7</v>
      </c>
      <c r="I23" s="202">
        <v>17</v>
      </c>
      <c r="J23" s="202">
        <v>85</v>
      </c>
      <c r="K23" s="203">
        <f t="shared" si="0"/>
        <v>4.673437502203704E-2</v>
      </c>
      <c r="L23" s="204">
        <v>21</v>
      </c>
      <c r="M23" s="202">
        <v>1</v>
      </c>
      <c r="N23" s="202">
        <v>23</v>
      </c>
      <c r="O23" s="202">
        <v>16</v>
      </c>
      <c r="P23" s="202">
        <v>71</v>
      </c>
      <c r="Q23" s="203">
        <f t="shared" si="1"/>
        <v>5.7832291685074075E-2</v>
      </c>
      <c r="R23" s="205">
        <f t="shared" si="2"/>
        <v>1.1097916663037034E-2</v>
      </c>
      <c r="S23" s="206">
        <f t="shared" si="3"/>
        <v>3.6501679089175618</v>
      </c>
      <c r="T23" s="207">
        <f t="shared" si="4"/>
        <v>0.73740765836718414</v>
      </c>
    </row>
    <row r="24" spans="1:20" ht="26.25" x14ac:dyDescent="0.25">
      <c r="A24" s="199">
        <v>29</v>
      </c>
      <c r="B24" s="208" t="s">
        <v>582</v>
      </c>
      <c r="C24" s="208" t="s">
        <v>583</v>
      </c>
      <c r="D24" s="201" t="s">
        <v>539</v>
      </c>
      <c r="E24" s="199" t="s">
        <v>584</v>
      </c>
      <c r="F24" s="199">
        <v>22</v>
      </c>
      <c r="G24" s="202">
        <v>1</v>
      </c>
      <c r="H24" s="202">
        <v>7</v>
      </c>
      <c r="I24" s="202">
        <v>38</v>
      </c>
      <c r="J24" s="202">
        <v>30</v>
      </c>
      <c r="K24" s="203">
        <f t="shared" si="0"/>
        <v>4.6971064822592591E-2</v>
      </c>
      <c r="L24" s="204">
        <v>22</v>
      </c>
      <c r="M24" s="202">
        <v>1</v>
      </c>
      <c r="N24" s="202">
        <v>24</v>
      </c>
      <c r="O24" s="202">
        <v>12</v>
      </c>
      <c r="P24" s="202">
        <v>39</v>
      </c>
      <c r="Q24" s="203">
        <f t="shared" si="1"/>
        <v>5.8476736121222221E-2</v>
      </c>
      <c r="R24" s="205">
        <f t="shared" si="2"/>
        <v>1.150567129862963E-2</v>
      </c>
      <c r="S24" s="206">
        <f t="shared" si="3"/>
        <v>3.5208079744190215</v>
      </c>
      <c r="T24" s="207">
        <f t="shared" si="4"/>
        <v>0.84634807077380325</v>
      </c>
    </row>
    <row r="25" spans="1:20" ht="26.25" x14ac:dyDescent="0.25">
      <c r="A25" s="199">
        <v>33</v>
      </c>
      <c r="B25" s="208" t="s">
        <v>585</v>
      </c>
      <c r="C25" s="208" t="s">
        <v>586</v>
      </c>
      <c r="D25" s="201" t="s">
        <v>542</v>
      </c>
      <c r="E25" s="199" t="s">
        <v>543</v>
      </c>
      <c r="F25" s="199">
        <v>26</v>
      </c>
      <c r="G25" s="202">
        <v>1</v>
      </c>
      <c r="H25" s="202">
        <v>8</v>
      </c>
      <c r="I25" s="202">
        <v>54</v>
      </c>
      <c r="J25" s="202">
        <v>26</v>
      </c>
      <c r="K25" s="203">
        <f t="shared" si="0"/>
        <v>4.7850231488222227E-2</v>
      </c>
      <c r="L25" s="204">
        <v>23</v>
      </c>
      <c r="M25" s="202">
        <v>1</v>
      </c>
      <c r="N25" s="202">
        <v>24</v>
      </c>
      <c r="O25" s="202">
        <v>18</v>
      </c>
      <c r="P25" s="202">
        <v>30</v>
      </c>
      <c r="Q25" s="203">
        <f t="shared" si="1"/>
        <v>5.8545138896666668E-2</v>
      </c>
      <c r="R25" s="205">
        <f t="shared" si="2"/>
        <v>1.0694907408444441E-2</v>
      </c>
      <c r="S25" s="206">
        <f t="shared" si="3"/>
        <v>3.7877148171730894</v>
      </c>
      <c r="T25" s="207">
        <f t="shared" si="4"/>
        <v>0.74885623115324029</v>
      </c>
    </row>
    <row r="26" spans="1:20" ht="26.25" x14ac:dyDescent="0.25">
      <c r="A26" s="199">
        <v>30</v>
      </c>
      <c r="B26" s="208" t="s">
        <v>587</v>
      </c>
      <c r="C26" s="208" t="s">
        <v>588</v>
      </c>
      <c r="D26" s="201" t="s">
        <v>539</v>
      </c>
      <c r="E26" s="199" t="s">
        <v>589</v>
      </c>
      <c r="F26" s="199">
        <v>23</v>
      </c>
      <c r="G26" s="202">
        <v>1</v>
      </c>
      <c r="H26" s="202">
        <v>7</v>
      </c>
      <c r="I26" s="202">
        <v>59</v>
      </c>
      <c r="J26" s="202">
        <v>80</v>
      </c>
      <c r="K26" s="203">
        <f t="shared" si="0"/>
        <v>4.7219907428148147E-2</v>
      </c>
      <c r="L26" s="204">
        <v>24</v>
      </c>
      <c r="M26" s="202">
        <v>1</v>
      </c>
      <c r="N26" s="202">
        <v>24</v>
      </c>
      <c r="O26" s="202">
        <v>19</v>
      </c>
      <c r="P26" s="202">
        <v>21</v>
      </c>
      <c r="Q26" s="203">
        <f t="shared" si="1"/>
        <v>5.8555671301740747E-2</v>
      </c>
      <c r="R26" s="205">
        <f t="shared" si="2"/>
        <v>1.13357638735926E-2</v>
      </c>
      <c r="S26" s="206">
        <f t="shared" si="3"/>
        <v>3.5735800172786076</v>
      </c>
      <c r="T26" s="207">
        <f t="shared" si="4"/>
        <v>0.80251067084630756</v>
      </c>
    </row>
    <row r="27" spans="1:20" ht="26.25" x14ac:dyDescent="0.25">
      <c r="A27" s="199">
        <v>32</v>
      </c>
      <c r="B27" s="200" t="s">
        <v>570</v>
      </c>
      <c r="C27" s="200" t="s">
        <v>590</v>
      </c>
      <c r="D27" s="201" t="s">
        <v>539</v>
      </c>
      <c r="E27" s="199" t="s">
        <v>589</v>
      </c>
      <c r="F27" s="199">
        <v>25</v>
      </c>
      <c r="G27" s="202">
        <v>1</v>
      </c>
      <c r="H27" s="202">
        <v>8</v>
      </c>
      <c r="I27" s="202">
        <v>36</v>
      </c>
      <c r="J27" s="202">
        <v>53</v>
      </c>
      <c r="K27" s="203">
        <f t="shared" si="0"/>
        <v>4.7645023161888893E-2</v>
      </c>
      <c r="L27" s="204">
        <v>25</v>
      </c>
      <c r="M27" s="202">
        <v>1</v>
      </c>
      <c r="N27" s="202">
        <v>24</v>
      </c>
      <c r="O27" s="202">
        <v>48</v>
      </c>
      <c r="P27" s="202">
        <v>26</v>
      </c>
      <c r="Q27" s="203">
        <f t="shared" si="1"/>
        <v>5.8891898154888885E-2</v>
      </c>
      <c r="R27" s="205">
        <f t="shared" si="2"/>
        <v>1.1246874992999992E-2</v>
      </c>
      <c r="S27" s="206">
        <f t="shared" si="3"/>
        <v>3.6018235540514194</v>
      </c>
      <c r="T27" s="207">
        <f t="shared" si="4"/>
        <v>0.80885325714157175</v>
      </c>
    </row>
    <row r="28" spans="1:20" ht="26.25" x14ac:dyDescent="0.25">
      <c r="A28" s="199">
        <v>31</v>
      </c>
      <c r="B28" s="208" t="s">
        <v>591</v>
      </c>
      <c r="C28" s="208" t="s">
        <v>592</v>
      </c>
      <c r="D28" s="201" t="s">
        <v>539</v>
      </c>
      <c r="E28" s="199" t="s">
        <v>495</v>
      </c>
      <c r="F28" s="199">
        <v>24</v>
      </c>
      <c r="G28" s="202">
        <v>1</v>
      </c>
      <c r="H28" s="202">
        <v>8</v>
      </c>
      <c r="I28" s="202">
        <v>16</v>
      </c>
      <c r="J28" s="202">
        <v>70</v>
      </c>
      <c r="K28" s="203">
        <f t="shared" si="0"/>
        <v>4.7415509277407404E-2</v>
      </c>
      <c r="L28" s="204">
        <v>26</v>
      </c>
      <c r="M28" s="202">
        <v>1</v>
      </c>
      <c r="N28" s="202">
        <v>24</v>
      </c>
      <c r="O28" s="202">
        <v>49</v>
      </c>
      <c r="P28" s="202">
        <v>44</v>
      </c>
      <c r="Q28" s="203">
        <f t="shared" si="1"/>
        <v>5.8905555566962968E-2</v>
      </c>
      <c r="R28" s="205">
        <f t="shared" si="2"/>
        <v>1.1490046289555564E-2</v>
      </c>
      <c r="S28" s="206">
        <f t="shared" si="3"/>
        <v>3.5255958277628627</v>
      </c>
      <c r="T28" s="207">
        <f t="shared" si="4"/>
        <v>0.80419612859554346</v>
      </c>
    </row>
    <row r="29" spans="1:20" ht="26.25" x14ac:dyDescent="0.25">
      <c r="A29" s="199">
        <v>34</v>
      </c>
      <c r="B29" s="200" t="s">
        <v>570</v>
      </c>
      <c r="C29" s="200" t="s">
        <v>593</v>
      </c>
      <c r="D29" s="201" t="s">
        <v>539</v>
      </c>
      <c r="E29" s="199" t="s">
        <v>594</v>
      </c>
      <c r="F29" s="199">
        <v>27</v>
      </c>
      <c r="G29" s="202">
        <v>1</v>
      </c>
      <c r="H29" s="202">
        <v>9</v>
      </c>
      <c r="I29" s="202">
        <v>11</v>
      </c>
      <c r="J29" s="202">
        <v>44</v>
      </c>
      <c r="K29" s="203">
        <f t="shared" si="0"/>
        <v>4.804907408548148E-2</v>
      </c>
      <c r="L29" s="204">
        <v>27</v>
      </c>
      <c r="M29" s="202">
        <v>1</v>
      </c>
      <c r="N29" s="202">
        <v>25</v>
      </c>
      <c r="O29" s="202">
        <v>53</v>
      </c>
      <c r="P29" s="202">
        <v>92</v>
      </c>
      <c r="Q29" s="203">
        <f t="shared" si="1"/>
        <v>5.9651851875703703E-2</v>
      </c>
      <c r="R29" s="205">
        <f t="shared" si="2"/>
        <v>1.1602777790222223E-2</v>
      </c>
      <c r="S29" s="206">
        <f t="shared" si="3"/>
        <v>3.4913414694019926</v>
      </c>
      <c r="T29" s="207">
        <f t="shared" si="4"/>
        <v>0.81726157991619675</v>
      </c>
    </row>
    <row r="30" spans="1:20" ht="26.25" x14ac:dyDescent="0.25">
      <c r="A30" s="199">
        <v>36</v>
      </c>
      <c r="B30" s="200" t="s">
        <v>595</v>
      </c>
      <c r="C30" s="200" t="s">
        <v>596</v>
      </c>
      <c r="D30" s="201" t="s">
        <v>542</v>
      </c>
      <c r="E30" s="199" t="s">
        <v>498</v>
      </c>
      <c r="F30" s="199">
        <v>28</v>
      </c>
      <c r="G30" s="202">
        <v>1</v>
      </c>
      <c r="H30" s="202">
        <v>9</v>
      </c>
      <c r="I30" s="202">
        <v>35</v>
      </c>
      <c r="J30" s="202">
        <v>43</v>
      </c>
      <c r="K30" s="203">
        <f t="shared" si="0"/>
        <v>4.8326736122259267E-2</v>
      </c>
      <c r="L30" s="204">
        <v>28</v>
      </c>
      <c r="M30" s="202">
        <v>1</v>
      </c>
      <c r="N30" s="202">
        <v>26</v>
      </c>
      <c r="O30" s="202">
        <v>32</v>
      </c>
      <c r="P30" s="202">
        <v>27</v>
      </c>
      <c r="Q30" s="203">
        <f t="shared" si="1"/>
        <v>6.0095717599592591E-2</v>
      </c>
      <c r="R30" s="205">
        <f t="shared" si="2"/>
        <v>1.1768981477333323E-2</v>
      </c>
      <c r="S30" s="206">
        <f t="shared" si="3"/>
        <v>3.4420361130892068</v>
      </c>
      <c r="T30" s="207">
        <f t="shared" si="4"/>
        <v>0.755329408182841</v>
      </c>
    </row>
    <row r="31" spans="1:20" ht="26.25" x14ac:dyDescent="0.25">
      <c r="A31" s="199">
        <v>38</v>
      </c>
      <c r="B31" s="200" t="s">
        <v>567</v>
      </c>
      <c r="C31" s="200" t="s">
        <v>597</v>
      </c>
      <c r="D31" s="201" t="s">
        <v>539</v>
      </c>
      <c r="E31" s="199" t="s">
        <v>500</v>
      </c>
      <c r="F31" s="199">
        <v>30</v>
      </c>
      <c r="G31" s="202">
        <v>1</v>
      </c>
      <c r="H31" s="202">
        <v>10</v>
      </c>
      <c r="I31" s="202">
        <v>17</v>
      </c>
      <c r="J31" s="202">
        <v>11</v>
      </c>
      <c r="K31" s="203">
        <f t="shared" si="0"/>
        <v>4.880914352137037E-2</v>
      </c>
      <c r="L31" s="204">
        <v>29</v>
      </c>
      <c r="M31" s="202">
        <v>1</v>
      </c>
      <c r="N31" s="202">
        <v>26</v>
      </c>
      <c r="O31" s="202">
        <v>41</v>
      </c>
      <c r="P31" s="202">
        <v>62</v>
      </c>
      <c r="Q31" s="203">
        <f t="shared" si="1"/>
        <v>6.0203935201259259E-2</v>
      </c>
      <c r="R31" s="205">
        <f t="shared" si="2"/>
        <v>1.139479167988889E-2</v>
      </c>
      <c r="S31" s="206">
        <f t="shared" si="3"/>
        <v>3.5550679992470267</v>
      </c>
      <c r="T31" s="207">
        <f t="shared" si="4"/>
        <v>0.82388597896802462</v>
      </c>
    </row>
    <row r="32" spans="1:20" ht="26.25" x14ac:dyDescent="0.25">
      <c r="A32" s="199">
        <v>37</v>
      </c>
      <c r="B32" s="208" t="s">
        <v>598</v>
      </c>
      <c r="C32" s="208" t="s">
        <v>599</v>
      </c>
      <c r="D32" s="201" t="s">
        <v>542</v>
      </c>
      <c r="E32" s="199" t="s">
        <v>584</v>
      </c>
      <c r="F32" s="199">
        <v>29</v>
      </c>
      <c r="G32" s="202">
        <v>1</v>
      </c>
      <c r="H32" s="202">
        <v>9</v>
      </c>
      <c r="I32" s="202">
        <v>56</v>
      </c>
      <c r="J32" s="202">
        <v>93</v>
      </c>
      <c r="K32" s="203">
        <f t="shared" si="0"/>
        <v>4.8575578727814817E-2</v>
      </c>
      <c r="L32" s="204">
        <v>30</v>
      </c>
      <c r="M32" s="202">
        <v>1</v>
      </c>
      <c r="N32" s="202">
        <v>27</v>
      </c>
      <c r="O32" s="202"/>
      <c r="P32" s="202">
        <v>99</v>
      </c>
      <c r="Q32" s="203">
        <f t="shared" si="1"/>
        <v>6.0428125025666669E-2</v>
      </c>
      <c r="R32" s="205">
        <f t="shared" si="2"/>
        <v>1.1852546297851853E-2</v>
      </c>
      <c r="S32" s="206">
        <f t="shared" si="3"/>
        <v>3.4177684896789757</v>
      </c>
      <c r="T32" s="207">
        <f t="shared" si="4"/>
        <v>0.8215789638651384</v>
      </c>
    </row>
    <row r="33" spans="1:20" ht="26.25" x14ac:dyDescent="0.25">
      <c r="A33" s="199">
        <v>41</v>
      </c>
      <c r="B33" s="208" t="s">
        <v>567</v>
      </c>
      <c r="C33" s="208" t="s">
        <v>600</v>
      </c>
      <c r="D33" s="201" t="s">
        <v>542</v>
      </c>
      <c r="E33" s="199" t="s">
        <v>601</v>
      </c>
      <c r="F33" s="199">
        <v>31</v>
      </c>
      <c r="G33" s="202">
        <v>1</v>
      </c>
      <c r="H33" s="202">
        <v>10</v>
      </c>
      <c r="I33" s="202">
        <v>36</v>
      </c>
      <c r="J33" s="202">
        <v>76</v>
      </c>
      <c r="K33" s="203">
        <f t="shared" si="0"/>
        <v>4.9036574093777784E-2</v>
      </c>
      <c r="L33" s="204">
        <v>31</v>
      </c>
      <c r="M33" s="202">
        <v>1</v>
      </c>
      <c r="N33" s="202">
        <v>27</v>
      </c>
      <c r="O33" s="202">
        <v>26</v>
      </c>
      <c r="P33" s="202">
        <v>83</v>
      </c>
      <c r="Q33" s="203">
        <f t="shared" si="1"/>
        <v>6.0727199095592592E-2</v>
      </c>
      <c r="R33" s="205">
        <f t="shared" si="2"/>
        <v>1.1690625001814808E-2</v>
      </c>
      <c r="S33" s="206">
        <f t="shared" si="3"/>
        <v>3.4651063782279183</v>
      </c>
      <c r="T33" s="207">
        <f t="shared" si="4"/>
        <v>0.73196163460665786</v>
      </c>
    </row>
    <row r="34" spans="1:20" ht="26.25" x14ac:dyDescent="0.25">
      <c r="A34" s="199">
        <v>46</v>
      </c>
      <c r="B34" s="208" t="s">
        <v>602</v>
      </c>
      <c r="C34" s="208" t="s">
        <v>603</v>
      </c>
      <c r="E34" s="199" t="s">
        <v>548</v>
      </c>
      <c r="F34" s="199">
        <v>34</v>
      </c>
      <c r="G34" s="202">
        <v>1</v>
      </c>
      <c r="H34" s="117">
        <v>11</v>
      </c>
      <c r="I34" s="117">
        <v>38</v>
      </c>
      <c r="J34" s="117">
        <v>72</v>
      </c>
      <c r="K34" s="203">
        <f t="shared" si="0"/>
        <v>4.9753703722370375E-2</v>
      </c>
      <c r="L34" s="204">
        <v>32</v>
      </c>
      <c r="M34" s="202">
        <v>1</v>
      </c>
      <c r="N34" s="202">
        <v>27</v>
      </c>
      <c r="O34" s="202">
        <v>35</v>
      </c>
      <c r="P34" s="202">
        <v>26</v>
      </c>
      <c r="Q34" s="203">
        <f t="shared" si="1"/>
        <v>6.0824768525259254E-2</v>
      </c>
      <c r="R34" s="205">
        <f t="shared" si="2"/>
        <v>1.1071064802888879E-2</v>
      </c>
      <c r="S34" s="206">
        <f t="shared" si="3"/>
        <v>3.6590210589941443</v>
      </c>
      <c r="T34" s="210">
        <f t="shared" si="4"/>
        <v>0.73919617353417055</v>
      </c>
    </row>
    <row r="35" spans="1:20" ht="26.25" x14ac:dyDescent="0.25">
      <c r="A35" s="199">
        <v>42</v>
      </c>
      <c r="B35" s="208" t="s">
        <v>604</v>
      </c>
      <c r="C35" s="208" t="s">
        <v>556</v>
      </c>
      <c r="D35" s="201" t="s">
        <v>542</v>
      </c>
      <c r="E35" s="199" t="s">
        <v>486</v>
      </c>
      <c r="F35" s="199">
        <v>32</v>
      </c>
      <c r="G35" s="202">
        <v>1</v>
      </c>
      <c r="H35" s="202">
        <v>10</v>
      </c>
      <c r="I35" s="202">
        <v>55</v>
      </c>
      <c r="J35" s="202">
        <v>6</v>
      </c>
      <c r="K35" s="203">
        <f t="shared" si="0"/>
        <v>4.9248379631185189E-2</v>
      </c>
      <c r="L35" s="204">
        <v>33</v>
      </c>
      <c r="M35" s="202">
        <v>1</v>
      </c>
      <c r="N35" s="202">
        <v>27</v>
      </c>
      <c r="O35" s="202">
        <v>45</v>
      </c>
      <c r="P35" s="202">
        <v>33</v>
      </c>
      <c r="Q35" s="203">
        <f t="shared" si="1"/>
        <v>6.0941319452999999E-2</v>
      </c>
      <c r="R35" s="205">
        <f t="shared" si="2"/>
        <v>1.169293982181481E-2</v>
      </c>
      <c r="S35" s="206">
        <f t="shared" si="3"/>
        <v>3.4644204003926871</v>
      </c>
      <c r="T35" s="207">
        <f t="shared" ref="T35:T56" si="5">IF(P35=0,,(S35/VLOOKUP(E35,PROGNOSTICS,2)))</f>
        <v>0.8933523466716573</v>
      </c>
    </row>
    <row r="36" spans="1:20" ht="26.25" x14ac:dyDescent="0.25">
      <c r="A36" s="199">
        <v>45</v>
      </c>
      <c r="B36" s="208" t="s">
        <v>605</v>
      </c>
      <c r="C36" s="208" t="s">
        <v>606</v>
      </c>
      <c r="D36" s="201" t="s">
        <v>607</v>
      </c>
      <c r="E36" s="199" t="s">
        <v>608</v>
      </c>
      <c r="F36" s="199">
        <v>33</v>
      </c>
      <c r="G36" s="202">
        <v>1</v>
      </c>
      <c r="H36" s="202">
        <v>11</v>
      </c>
      <c r="I36" s="202">
        <v>18</v>
      </c>
      <c r="J36" s="202">
        <v>63</v>
      </c>
      <c r="K36" s="203">
        <f t="shared" si="0"/>
        <v>4.9521180571888895E-2</v>
      </c>
      <c r="L36" s="204">
        <v>34</v>
      </c>
      <c r="M36" s="202">
        <v>1</v>
      </c>
      <c r="N36" s="202">
        <v>28</v>
      </c>
      <c r="O36" s="202">
        <v>32</v>
      </c>
      <c r="P36" s="202">
        <v>57</v>
      </c>
      <c r="Q36" s="203">
        <f t="shared" si="1"/>
        <v>6.1488078718481477E-2</v>
      </c>
      <c r="R36" s="205">
        <f t="shared" si="2"/>
        <v>1.1966898146592582E-2</v>
      </c>
      <c r="S36" s="206">
        <f t="shared" si="3"/>
        <v>3.3851093878319456</v>
      </c>
      <c r="T36" s="210">
        <f t="shared" si="5"/>
        <v>0.72408756958972098</v>
      </c>
    </row>
    <row r="37" spans="1:20" ht="26.25" x14ac:dyDescent="0.25">
      <c r="A37" s="199">
        <v>47</v>
      </c>
      <c r="B37" s="200" t="s">
        <v>585</v>
      </c>
      <c r="C37" s="200" t="s">
        <v>552</v>
      </c>
      <c r="D37" s="201" t="s">
        <v>542</v>
      </c>
      <c r="E37" s="199" t="s">
        <v>491</v>
      </c>
      <c r="F37" s="199">
        <v>35</v>
      </c>
      <c r="G37" s="202">
        <v>1</v>
      </c>
      <c r="H37" s="202">
        <v>11</v>
      </c>
      <c r="I37" s="202">
        <v>59</v>
      </c>
      <c r="J37" s="202">
        <v>16</v>
      </c>
      <c r="K37" s="203">
        <f t="shared" si="0"/>
        <v>4.9990277781925919E-2</v>
      </c>
      <c r="L37" s="204">
        <v>35</v>
      </c>
      <c r="M37" s="202">
        <v>1</v>
      </c>
      <c r="N37" s="202">
        <v>28</v>
      </c>
      <c r="O37" s="211">
        <v>49</v>
      </c>
      <c r="P37" s="202">
        <v>71</v>
      </c>
      <c r="Q37" s="203">
        <f t="shared" si="1"/>
        <v>6.168645835174074E-2</v>
      </c>
      <c r="R37" s="205">
        <f t="shared" si="2"/>
        <v>1.1696180569814821E-2</v>
      </c>
      <c r="S37" s="206">
        <f t="shared" si="3"/>
        <v>3.4634604875889514</v>
      </c>
      <c r="T37" s="207">
        <f t="shared" si="5"/>
        <v>0.78181952315777692</v>
      </c>
    </row>
    <row r="38" spans="1:20" ht="26.25" x14ac:dyDescent="0.25">
      <c r="A38" s="199">
        <v>49</v>
      </c>
      <c r="B38" s="208" t="s">
        <v>609</v>
      </c>
      <c r="C38" s="208" t="s">
        <v>610</v>
      </c>
      <c r="D38" s="201" t="s">
        <v>542</v>
      </c>
      <c r="E38" s="199" t="s">
        <v>561</v>
      </c>
      <c r="F38" s="199">
        <v>37</v>
      </c>
      <c r="G38" s="202">
        <v>1</v>
      </c>
      <c r="H38" s="202">
        <v>12</v>
      </c>
      <c r="I38" s="202">
        <v>40</v>
      </c>
      <c r="J38" s="202">
        <v>82</v>
      </c>
      <c r="K38" s="203">
        <f t="shared" si="0"/>
        <v>5.0472453724962958E-2</v>
      </c>
      <c r="L38" s="204">
        <v>36</v>
      </c>
      <c r="M38" s="202">
        <v>1</v>
      </c>
      <c r="N38" s="202">
        <v>30</v>
      </c>
      <c r="O38" s="202">
        <v>19</v>
      </c>
      <c r="P38" s="202">
        <v>14</v>
      </c>
      <c r="Q38" s="203">
        <f t="shared" si="1"/>
        <v>6.272152778140741E-2</v>
      </c>
      <c r="R38" s="205">
        <f t="shared" si="2"/>
        <v>1.2249074056444452E-2</v>
      </c>
      <c r="S38" s="206">
        <f t="shared" si="3"/>
        <v>3.3071282835412874</v>
      </c>
      <c r="T38" s="207">
        <f t="shared" si="5"/>
        <v>0.71878467366687404</v>
      </c>
    </row>
    <row r="39" spans="1:20" ht="26.25" x14ac:dyDescent="0.25">
      <c r="A39" s="199">
        <v>48</v>
      </c>
      <c r="B39" s="208" t="s">
        <v>611</v>
      </c>
      <c r="C39" s="208" t="s">
        <v>612</v>
      </c>
      <c r="D39" s="201" t="s">
        <v>542</v>
      </c>
      <c r="E39" s="199" t="s">
        <v>494</v>
      </c>
      <c r="F39" s="199">
        <v>36</v>
      </c>
      <c r="G39" s="202">
        <v>1</v>
      </c>
      <c r="H39" s="202">
        <v>12</v>
      </c>
      <c r="I39" s="202">
        <v>19</v>
      </c>
      <c r="J39" s="202">
        <v>73</v>
      </c>
      <c r="K39" s="203">
        <f t="shared" si="0"/>
        <v>5.0228356500407412E-2</v>
      </c>
      <c r="L39" s="204">
        <v>37</v>
      </c>
      <c r="M39" s="202">
        <v>1</v>
      </c>
      <c r="N39" s="202">
        <v>30</v>
      </c>
      <c r="O39" s="202">
        <v>31</v>
      </c>
      <c r="P39" s="202">
        <v>69</v>
      </c>
      <c r="Q39" s="203">
        <f t="shared" si="1"/>
        <v>6.2866782425296308E-2</v>
      </c>
      <c r="R39" s="205">
        <f t="shared" si="2"/>
        <v>1.2638425924888896E-2</v>
      </c>
      <c r="S39" s="206">
        <f t="shared" si="3"/>
        <v>3.2052456136554341</v>
      </c>
      <c r="T39" s="207">
        <f t="shared" si="5"/>
        <v>0.78656334077433965</v>
      </c>
    </row>
    <row r="40" spans="1:20" ht="26.25" x14ac:dyDescent="0.25">
      <c r="A40" s="199">
        <v>53</v>
      </c>
      <c r="B40" s="200" t="s">
        <v>613</v>
      </c>
      <c r="C40" s="200" t="s">
        <v>614</v>
      </c>
      <c r="D40" s="201" t="s">
        <v>542</v>
      </c>
      <c r="E40" s="199" t="s">
        <v>499</v>
      </c>
      <c r="F40" s="199">
        <v>38</v>
      </c>
      <c r="G40" s="202">
        <v>1</v>
      </c>
      <c r="H40" s="202">
        <v>13</v>
      </c>
      <c r="I40" s="202">
        <v>3</v>
      </c>
      <c r="J40" s="202">
        <v>96</v>
      </c>
      <c r="K40" s="203">
        <f t="shared" si="0"/>
        <v>5.0740277802666663E-2</v>
      </c>
      <c r="L40" s="204">
        <v>38</v>
      </c>
      <c r="M40" s="202">
        <v>1</v>
      </c>
      <c r="N40" s="202">
        <v>31</v>
      </c>
      <c r="O40" s="202">
        <v>4</v>
      </c>
      <c r="P40" s="202">
        <v>6</v>
      </c>
      <c r="Q40" s="203">
        <f t="shared" si="1"/>
        <v>6.3241435186740746E-2</v>
      </c>
      <c r="R40" s="205">
        <f t="shared" si="2"/>
        <v>1.2501157384074084E-2</v>
      </c>
      <c r="S40" s="206">
        <f t="shared" si="3"/>
        <v>3.2404407059834517</v>
      </c>
      <c r="T40" s="207">
        <f t="shared" si="5"/>
        <v>0.6998792021562531</v>
      </c>
    </row>
    <row r="41" spans="1:20" ht="26.25" x14ac:dyDescent="0.25">
      <c r="A41" s="199">
        <v>62</v>
      </c>
      <c r="B41" s="208" t="s">
        <v>615</v>
      </c>
      <c r="C41" s="208" t="s">
        <v>616</v>
      </c>
      <c r="D41" s="201" t="s">
        <v>607</v>
      </c>
      <c r="E41" s="199" t="s">
        <v>561</v>
      </c>
      <c r="F41" s="199">
        <v>43</v>
      </c>
      <c r="G41" s="202">
        <v>1</v>
      </c>
      <c r="H41" s="202">
        <v>14</v>
      </c>
      <c r="I41" s="202">
        <v>37</v>
      </c>
      <c r="J41" s="202">
        <v>68</v>
      </c>
      <c r="K41" s="203">
        <f t="shared" si="0"/>
        <v>5.1825000017629623E-2</v>
      </c>
      <c r="L41" s="204">
        <v>39</v>
      </c>
      <c r="M41" s="202">
        <v>1</v>
      </c>
      <c r="N41" s="202">
        <v>31</v>
      </c>
      <c r="O41" s="202">
        <v>9</v>
      </c>
      <c r="P41" s="202">
        <v>16</v>
      </c>
      <c r="Q41" s="203">
        <f t="shared" si="1"/>
        <v>6.3300462967111115E-2</v>
      </c>
      <c r="R41" s="205">
        <f t="shared" si="2"/>
        <v>1.1475462949481492E-2</v>
      </c>
      <c r="S41" s="206">
        <f t="shared" si="3"/>
        <v>3.5300762537941557</v>
      </c>
      <c r="T41" s="210">
        <f t="shared" si="5"/>
        <v>0.76724108971835592</v>
      </c>
    </row>
    <row r="42" spans="1:20" ht="26.25" x14ac:dyDescent="0.25">
      <c r="A42" s="199">
        <v>58</v>
      </c>
      <c r="B42" s="208" t="s">
        <v>617</v>
      </c>
      <c r="C42" s="208" t="s">
        <v>618</v>
      </c>
      <c r="D42" s="201" t="s">
        <v>542</v>
      </c>
      <c r="E42" s="199" t="s">
        <v>619</v>
      </c>
      <c r="F42" s="199">
        <v>40</v>
      </c>
      <c r="G42" s="202">
        <v>1</v>
      </c>
      <c r="H42" s="202">
        <v>13</v>
      </c>
      <c r="I42" s="202">
        <v>42</v>
      </c>
      <c r="J42" s="202">
        <v>29</v>
      </c>
      <c r="K42" s="203">
        <f t="shared" si="0"/>
        <v>5.1183912044555559E-2</v>
      </c>
      <c r="L42" s="204">
        <v>40</v>
      </c>
      <c r="M42" s="202">
        <v>1</v>
      </c>
      <c r="N42" s="202">
        <v>31</v>
      </c>
      <c r="O42" s="202">
        <v>45</v>
      </c>
      <c r="P42" s="202">
        <v>76</v>
      </c>
      <c r="Q42" s="203">
        <f t="shared" si="1"/>
        <v>6.3724074093777783E-2</v>
      </c>
      <c r="R42" s="205">
        <f t="shared" si="2"/>
        <v>1.2540162049222224E-2</v>
      </c>
      <c r="S42" s="206">
        <f t="shared" si="3"/>
        <v>3.2303617050763518</v>
      </c>
      <c r="T42" s="207">
        <f t="shared" si="5"/>
        <v>0.69321066632539741</v>
      </c>
    </row>
    <row r="43" spans="1:20" ht="26.25" x14ac:dyDescent="0.25">
      <c r="A43" s="199">
        <v>54</v>
      </c>
      <c r="B43" s="200" t="s">
        <v>620</v>
      </c>
      <c r="C43" s="200" t="s">
        <v>621</v>
      </c>
      <c r="D43" s="201" t="s">
        <v>539</v>
      </c>
      <c r="E43" s="199" t="s">
        <v>493</v>
      </c>
      <c r="F43" s="199">
        <v>39</v>
      </c>
      <c r="G43" s="202">
        <v>1</v>
      </c>
      <c r="H43" s="202">
        <v>13</v>
      </c>
      <c r="I43" s="202">
        <v>21</v>
      </c>
      <c r="J43" s="202">
        <v>72</v>
      </c>
      <c r="K43" s="203">
        <f t="shared" si="0"/>
        <v>5.0945833351999995E-2</v>
      </c>
      <c r="L43" s="204">
        <v>41</v>
      </c>
      <c r="M43" s="202">
        <v>1</v>
      </c>
      <c r="N43" s="202">
        <v>31</v>
      </c>
      <c r="O43" s="202">
        <v>45</v>
      </c>
      <c r="P43" s="202">
        <v>76</v>
      </c>
      <c r="Q43" s="203">
        <f t="shared" si="1"/>
        <v>6.3724074093777783E-2</v>
      </c>
      <c r="R43" s="205">
        <f t="shared" si="2"/>
        <v>1.2778240741777788E-2</v>
      </c>
      <c r="S43" s="206">
        <f t="shared" si="3"/>
        <v>3.1701749934023673</v>
      </c>
      <c r="T43" s="207">
        <f t="shared" si="5"/>
        <v>0.82171461726344408</v>
      </c>
    </row>
    <row r="44" spans="1:20" ht="26.25" x14ac:dyDescent="0.25">
      <c r="A44" s="199">
        <v>61</v>
      </c>
      <c r="B44" s="200" t="s">
        <v>622</v>
      </c>
      <c r="C44" s="200" t="s">
        <v>623</v>
      </c>
      <c r="D44" s="201" t="s">
        <v>539</v>
      </c>
      <c r="E44" s="199" t="s">
        <v>498</v>
      </c>
      <c r="F44" s="199">
        <v>42</v>
      </c>
      <c r="G44" s="202">
        <v>1</v>
      </c>
      <c r="H44" s="202">
        <v>14</v>
      </c>
      <c r="I44" s="202">
        <v>22</v>
      </c>
      <c r="J44" s="202">
        <v>56</v>
      </c>
      <c r="K44" s="203">
        <f t="shared" si="0"/>
        <v>5.1650000014518527E-2</v>
      </c>
      <c r="L44" s="204">
        <v>42</v>
      </c>
      <c r="M44" s="202">
        <v>1</v>
      </c>
      <c r="N44" s="202">
        <v>31</v>
      </c>
      <c r="O44" s="202">
        <v>51</v>
      </c>
      <c r="P44" s="202">
        <v>11</v>
      </c>
      <c r="Q44" s="203">
        <f t="shared" si="1"/>
        <v>6.3785995373222215E-2</v>
      </c>
      <c r="R44" s="205">
        <f t="shared" si="2"/>
        <v>1.2135995358703688E-2</v>
      </c>
      <c r="S44" s="206">
        <f t="shared" si="3"/>
        <v>3.3379428767008261</v>
      </c>
      <c r="T44" s="207">
        <f t="shared" si="5"/>
        <v>0.73248691610726924</v>
      </c>
    </row>
    <row r="45" spans="1:20" ht="26.25" x14ac:dyDescent="0.25">
      <c r="A45" s="199">
        <v>59</v>
      </c>
      <c r="B45" s="200" t="s">
        <v>624</v>
      </c>
      <c r="C45" s="200" t="s">
        <v>625</v>
      </c>
      <c r="D45" s="201" t="s">
        <v>607</v>
      </c>
      <c r="E45" s="199" t="s">
        <v>548</v>
      </c>
      <c r="F45" s="199">
        <v>41</v>
      </c>
      <c r="G45" s="202">
        <v>1</v>
      </c>
      <c r="H45" s="202">
        <v>14</v>
      </c>
      <c r="I45" s="202">
        <v>1</v>
      </c>
      <c r="J45" s="202">
        <v>33</v>
      </c>
      <c r="K45" s="203">
        <f t="shared" si="0"/>
        <v>5.1404282415962968E-2</v>
      </c>
      <c r="L45" s="204">
        <v>43</v>
      </c>
      <c r="M45" s="202">
        <v>1</v>
      </c>
      <c r="N45" s="202">
        <v>32</v>
      </c>
      <c r="O45" s="202">
        <v>4</v>
      </c>
      <c r="P45" s="202">
        <v>34</v>
      </c>
      <c r="Q45" s="203">
        <f t="shared" si="1"/>
        <v>6.3939120379185185E-2</v>
      </c>
      <c r="R45" s="205">
        <f t="shared" si="2"/>
        <v>1.2534837963222217E-2</v>
      </c>
      <c r="S45" s="206">
        <f t="shared" si="3"/>
        <v>3.2317337789379699</v>
      </c>
      <c r="T45" s="210">
        <f t="shared" si="5"/>
        <v>0.6528755108965596</v>
      </c>
    </row>
    <row r="46" spans="1:20" ht="26.25" x14ac:dyDescent="0.25">
      <c r="A46" s="199">
        <v>64</v>
      </c>
      <c r="B46" s="208" t="s">
        <v>570</v>
      </c>
      <c r="C46" s="208" t="s">
        <v>626</v>
      </c>
      <c r="D46" s="201" t="s">
        <v>542</v>
      </c>
      <c r="E46" s="199" t="s">
        <v>490</v>
      </c>
      <c r="F46" s="199">
        <v>45</v>
      </c>
      <c r="G46" s="202">
        <v>1</v>
      </c>
      <c r="H46" s="1">
        <v>15</v>
      </c>
      <c r="I46" s="1">
        <v>15</v>
      </c>
      <c r="J46" s="1">
        <v>91</v>
      </c>
      <c r="K46" s="203">
        <f t="shared" si="0"/>
        <v>5.2267476875444446E-2</v>
      </c>
      <c r="L46" s="204">
        <v>44</v>
      </c>
      <c r="M46" s="202">
        <v>1</v>
      </c>
      <c r="N46" s="202">
        <v>32</v>
      </c>
      <c r="O46" s="202">
        <v>49</v>
      </c>
      <c r="P46" s="202">
        <v>62</v>
      </c>
      <c r="Q46" s="203">
        <f t="shared" si="1"/>
        <v>6.4463194460518528E-2</v>
      </c>
      <c r="R46" s="205">
        <f t="shared" si="2"/>
        <v>1.2195717585074081E-2</v>
      </c>
      <c r="S46" s="206">
        <f t="shared" si="3"/>
        <v>3.3215970258967906</v>
      </c>
      <c r="T46" s="207">
        <f t="shared" si="5"/>
        <v>0.73862508914760749</v>
      </c>
    </row>
    <row r="47" spans="1:20" ht="26.25" x14ac:dyDescent="0.25">
      <c r="A47" s="199">
        <v>63</v>
      </c>
      <c r="B47" s="208" t="s">
        <v>627</v>
      </c>
      <c r="C47" s="208" t="s">
        <v>628</v>
      </c>
      <c r="D47" s="201" t="s">
        <v>542</v>
      </c>
      <c r="E47" s="199" t="s">
        <v>511</v>
      </c>
      <c r="F47" s="199">
        <v>44</v>
      </c>
      <c r="G47" s="202">
        <v>1</v>
      </c>
      <c r="H47" s="202">
        <v>15</v>
      </c>
      <c r="I47" s="202"/>
      <c r="J47" s="202">
        <v>11</v>
      </c>
      <c r="K47" s="203">
        <f t="shared" si="0"/>
        <v>5.2084606484333336E-2</v>
      </c>
      <c r="L47" s="204">
        <v>45</v>
      </c>
      <c r="M47" s="202">
        <v>1</v>
      </c>
      <c r="N47" s="202">
        <v>32</v>
      </c>
      <c r="O47" s="202">
        <v>57</v>
      </c>
      <c r="P47" s="202">
        <v>21</v>
      </c>
      <c r="Q47" s="203">
        <f t="shared" si="1"/>
        <v>6.4551041672111106E-2</v>
      </c>
      <c r="R47" s="205">
        <f t="shared" si="2"/>
        <v>1.246643518777777E-2</v>
      </c>
      <c r="S47" s="206">
        <f t="shared" si="3"/>
        <v>3.249466158455224</v>
      </c>
      <c r="T47" s="207">
        <f t="shared" si="5"/>
        <v>0.74907011490438546</v>
      </c>
    </row>
    <row r="48" spans="1:20" ht="26.25" x14ac:dyDescent="0.25">
      <c r="A48" s="199">
        <v>65</v>
      </c>
      <c r="B48" s="200" t="s">
        <v>629</v>
      </c>
      <c r="C48" s="200" t="s">
        <v>630</v>
      </c>
      <c r="D48" s="201" t="s">
        <v>542</v>
      </c>
      <c r="E48" s="199" t="s">
        <v>514</v>
      </c>
      <c r="F48" s="199">
        <v>46</v>
      </c>
      <c r="G48" s="202">
        <v>1</v>
      </c>
      <c r="H48" s="202">
        <v>15</v>
      </c>
      <c r="I48" s="202">
        <v>35</v>
      </c>
      <c r="J48" s="202">
        <v>60</v>
      </c>
      <c r="K48" s="203">
        <f t="shared" si="0"/>
        <v>5.2495370385925923E-2</v>
      </c>
      <c r="L48" s="204">
        <v>46</v>
      </c>
      <c r="M48" s="202">
        <v>1</v>
      </c>
      <c r="N48" s="202">
        <v>33</v>
      </c>
      <c r="O48" s="202">
        <v>5</v>
      </c>
      <c r="P48" s="202">
        <v>49</v>
      </c>
      <c r="Q48" s="203">
        <f t="shared" si="1"/>
        <v>6.4646875012703706E-2</v>
      </c>
      <c r="R48" s="205">
        <f t="shared" si="2"/>
        <v>1.2151504626777783E-2</v>
      </c>
      <c r="S48" s="206">
        <f t="shared" si="3"/>
        <v>3.3336825770522798</v>
      </c>
      <c r="T48" s="207">
        <f t="shared" si="5"/>
        <v>0.7994442630820815</v>
      </c>
    </row>
    <row r="49" spans="1:20" ht="26.25" x14ac:dyDescent="0.25">
      <c r="A49" s="199">
        <v>67</v>
      </c>
      <c r="B49" s="200" t="s">
        <v>567</v>
      </c>
      <c r="C49" s="200" t="s">
        <v>631</v>
      </c>
      <c r="D49" s="201" t="s">
        <v>542</v>
      </c>
      <c r="E49" s="199" t="s">
        <v>594</v>
      </c>
      <c r="F49" s="199">
        <v>48</v>
      </c>
      <c r="G49" s="202">
        <v>1</v>
      </c>
      <c r="H49" s="202">
        <v>16</v>
      </c>
      <c r="I49" s="202">
        <v>17</v>
      </c>
      <c r="J49" s="202">
        <v>41</v>
      </c>
      <c r="K49" s="203">
        <f t="shared" si="0"/>
        <v>5.2979282418037038E-2</v>
      </c>
      <c r="L49" s="204">
        <v>47</v>
      </c>
      <c r="M49" s="202">
        <v>1</v>
      </c>
      <c r="N49" s="202">
        <v>33</v>
      </c>
      <c r="O49" s="202">
        <v>14</v>
      </c>
      <c r="P49" s="202">
        <v>88</v>
      </c>
      <c r="Q49" s="203">
        <f t="shared" si="1"/>
        <v>6.4755555578370372E-2</v>
      </c>
      <c r="R49" s="205">
        <f t="shared" si="2"/>
        <v>1.1776273160333334E-2</v>
      </c>
      <c r="S49" s="206">
        <f t="shared" si="3"/>
        <v>3.4399048585004648</v>
      </c>
      <c r="T49" s="207">
        <f t="shared" si="5"/>
        <v>0.80522117474261812</v>
      </c>
    </row>
    <row r="50" spans="1:20" ht="26.25" x14ac:dyDescent="0.25">
      <c r="A50" s="199">
        <v>66</v>
      </c>
      <c r="B50" s="208" t="s">
        <v>632</v>
      </c>
      <c r="C50" s="208" t="s">
        <v>633</v>
      </c>
      <c r="D50" s="201" t="s">
        <v>542</v>
      </c>
      <c r="E50" s="199" t="s">
        <v>505</v>
      </c>
      <c r="F50" s="199">
        <v>47</v>
      </c>
      <c r="G50" s="202">
        <v>1</v>
      </c>
      <c r="H50" s="202">
        <v>15</v>
      </c>
      <c r="I50" s="202">
        <v>51</v>
      </c>
      <c r="J50" s="202">
        <v>34</v>
      </c>
      <c r="K50" s="203">
        <f t="shared" si="0"/>
        <v>5.2677546305111109E-2</v>
      </c>
      <c r="L50" s="204">
        <v>48</v>
      </c>
      <c r="M50" s="202">
        <v>1</v>
      </c>
      <c r="N50" s="202">
        <v>34</v>
      </c>
      <c r="O50" s="202">
        <v>35</v>
      </c>
      <c r="P50" s="202">
        <v>39</v>
      </c>
      <c r="Q50" s="203">
        <f t="shared" si="1"/>
        <v>6.5687384269370361E-2</v>
      </c>
      <c r="R50" s="205">
        <f t="shared" si="2"/>
        <v>1.3009837964259252E-2</v>
      </c>
      <c r="S50" s="206">
        <f t="shared" si="3"/>
        <v>3.1137404916607472</v>
      </c>
      <c r="T50" s="207">
        <f t="shared" si="5"/>
        <v>0.83837923846546769</v>
      </c>
    </row>
    <row r="51" spans="1:20" ht="26.25" x14ac:dyDescent="0.25">
      <c r="A51" s="199">
        <v>72</v>
      </c>
      <c r="B51" s="208" t="s">
        <v>634</v>
      </c>
      <c r="C51" s="208" t="s">
        <v>635</v>
      </c>
      <c r="D51" s="201" t="s">
        <v>607</v>
      </c>
      <c r="E51" s="199" t="s">
        <v>510</v>
      </c>
      <c r="F51" s="199">
        <v>50</v>
      </c>
      <c r="G51" s="202">
        <v>1</v>
      </c>
      <c r="H51" s="202">
        <v>17</v>
      </c>
      <c r="I51" s="202">
        <v>2</v>
      </c>
      <c r="J51" s="202">
        <v>65</v>
      </c>
      <c r="K51" s="203">
        <f t="shared" si="0"/>
        <v>5.3502893535370369E-2</v>
      </c>
      <c r="L51" s="204">
        <v>49</v>
      </c>
      <c r="M51" s="202">
        <v>1</v>
      </c>
      <c r="N51" s="202">
        <v>34</v>
      </c>
      <c r="O51" s="202">
        <v>57</v>
      </c>
      <c r="P51" s="202">
        <v>53</v>
      </c>
      <c r="Q51" s="203">
        <f t="shared" si="1"/>
        <v>6.5943634272999999E-2</v>
      </c>
      <c r="R51" s="205">
        <f t="shared" si="2"/>
        <v>1.244074073762963E-2</v>
      </c>
      <c r="S51" s="206">
        <f t="shared" si="3"/>
        <v>3.256177434574334</v>
      </c>
      <c r="T51" s="210">
        <f t="shared" si="5"/>
        <v>0.70541105601697018</v>
      </c>
    </row>
    <row r="52" spans="1:20" ht="26.25" x14ac:dyDescent="0.25">
      <c r="A52" s="199">
        <v>73</v>
      </c>
      <c r="B52" s="209" t="s">
        <v>636</v>
      </c>
      <c r="C52" s="208" t="s">
        <v>563</v>
      </c>
      <c r="D52" s="201" t="s">
        <v>539</v>
      </c>
      <c r="E52" s="199" t="s">
        <v>548</v>
      </c>
      <c r="F52" s="199">
        <v>51</v>
      </c>
      <c r="G52" s="202">
        <v>1</v>
      </c>
      <c r="H52" s="202">
        <v>17</v>
      </c>
      <c r="I52" s="202">
        <v>20</v>
      </c>
      <c r="J52" s="202">
        <v>56</v>
      </c>
      <c r="K52" s="203">
        <f t="shared" si="0"/>
        <v>5.3710185199703699E-2</v>
      </c>
      <c r="L52" s="204">
        <v>50</v>
      </c>
      <c r="M52" s="202">
        <v>1</v>
      </c>
      <c r="N52" s="202">
        <v>36</v>
      </c>
      <c r="O52" s="202">
        <v>25</v>
      </c>
      <c r="P52" s="202">
        <v>75</v>
      </c>
      <c r="Q52" s="203">
        <f t="shared" si="1"/>
        <v>6.6964699093518515E-2</v>
      </c>
      <c r="R52" s="205">
        <f t="shared" si="2"/>
        <v>1.3254513893814816E-2</v>
      </c>
      <c r="S52" s="206">
        <f t="shared" si="3"/>
        <v>3.0562614052683439</v>
      </c>
      <c r="T52" s="207">
        <f t="shared" si="5"/>
        <v>0.61742654651885731</v>
      </c>
    </row>
    <row r="53" spans="1:20" ht="26.25" x14ac:dyDescent="0.25">
      <c r="A53" s="199">
        <v>69</v>
      </c>
      <c r="B53" s="208" t="s">
        <v>637</v>
      </c>
      <c r="C53" s="208" t="s">
        <v>606</v>
      </c>
      <c r="D53" s="201" t="s">
        <v>607</v>
      </c>
      <c r="E53" s="199" t="s">
        <v>584</v>
      </c>
      <c r="F53" s="199">
        <v>49</v>
      </c>
      <c r="G53" s="202">
        <v>1</v>
      </c>
      <c r="H53" s="202">
        <v>16</v>
      </c>
      <c r="I53" s="202">
        <v>36</v>
      </c>
      <c r="J53" s="202">
        <v>95</v>
      </c>
      <c r="K53" s="203">
        <f t="shared" si="0"/>
        <v>5.3205439839444438E-2</v>
      </c>
      <c r="L53" s="204">
        <v>51</v>
      </c>
      <c r="M53" s="202">
        <v>1</v>
      </c>
      <c r="N53" s="202">
        <v>36</v>
      </c>
      <c r="O53" s="202">
        <v>59</v>
      </c>
      <c r="P53" s="202">
        <v>72</v>
      </c>
      <c r="Q53" s="203">
        <f t="shared" si="1"/>
        <v>6.7357870389037039E-2</v>
      </c>
      <c r="R53" s="205">
        <f t="shared" si="2"/>
        <v>1.4152430549592601E-2</v>
      </c>
      <c r="S53" s="206">
        <f t="shared" si="3"/>
        <v>2.8623535100425119</v>
      </c>
      <c r="T53" s="210">
        <f t="shared" si="5"/>
        <v>0.68806574760637307</v>
      </c>
    </row>
    <row r="54" spans="1:20" ht="26.25" x14ac:dyDescent="0.25">
      <c r="A54" s="199">
        <v>74</v>
      </c>
      <c r="B54" s="208" t="s">
        <v>638</v>
      </c>
      <c r="C54" s="208" t="s">
        <v>626</v>
      </c>
      <c r="D54" s="201" t="s">
        <v>542</v>
      </c>
      <c r="E54" s="199" t="s">
        <v>639</v>
      </c>
      <c r="F54" s="199">
        <v>52</v>
      </c>
      <c r="G54" s="202">
        <v>1</v>
      </c>
      <c r="H54" s="202">
        <v>17</v>
      </c>
      <c r="I54" s="202">
        <v>38</v>
      </c>
      <c r="J54" s="202">
        <v>93</v>
      </c>
      <c r="K54" s="203">
        <f t="shared" si="0"/>
        <v>5.3922800950037035E-2</v>
      </c>
      <c r="L54" s="204">
        <v>52</v>
      </c>
      <c r="M54" s="202">
        <v>1</v>
      </c>
      <c r="N54" s="202">
        <v>37</v>
      </c>
      <c r="O54" s="202">
        <v>30</v>
      </c>
      <c r="P54" s="202">
        <v>66</v>
      </c>
      <c r="Q54" s="203">
        <f t="shared" si="1"/>
        <v>6.771597223933333E-2</v>
      </c>
      <c r="R54" s="205">
        <f t="shared" si="2"/>
        <v>1.3793171289296295E-2</v>
      </c>
      <c r="S54" s="206">
        <f t="shared" si="3"/>
        <v>2.9369068511963627</v>
      </c>
      <c r="T54" s="207">
        <f t="shared" si="5"/>
        <v>0.74201790075703955</v>
      </c>
    </row>
    <row r="55" spans="1:20" ht="26.25" x14ac:dyDescent="0.25">
      <c r="A55" s="199">
        <v>76</v>
      </c>
      <c r="B55" s="208" t="s">
        <v>640</v>
      </c>
      <c r="C55" s="208" t="s">
        <v>606</v>
      </c>
      <c r="D55" s="201" t="s">
        <v>607</v>
      </c>
      <c r="E55" s="199" t="s">
        <v>584</v>
      </c>
      <c r="F55" s="199">
        <v>53</v>
      </c>
      <c r="G55" s="202">
        <v>1</v>
      </c>
      <c r="H55" s="202">
        <v>17</v>
      </c>
      <c r="I55" s="202">
        <v>59</v>
      </c>
      <c r="J55" s="202">
        <v>49</v>
      </c>
      <c r="K55" s="203">
        <f t="shared" si="0"/>
        <v>5.4160763901592593E-2</v>
      </c>
      <c r="L55" s="204">
        <v>53</v>
      </c>
      <c r="M55" s="202">
        <v>1</v>
      </c>
      <c r="N55" s="202">
        <v>38</v>
      </c>
      <c r="O55" s="202">
        <v>15</v>
      </c>
      <c r="P55" s="202">
        <v>97</v>
      </c>
      <c r="Q55" s="203">
        <f t="shared" si="1"/>
        <v>6.8240393543666664E-2</v>
      </c>
      <c r="R55" s="205">
        <f t="shared" si="2"/>
        <v>1.4079629642074071E-2</v>
      </c>
      <c r="S55" s="206">
        <f t="shared" si="3"/>
        <v>2.8771537525536672</v>
      </c>
      <c r="T55" s="210">
        <f t="shared" si="5"/>
        <v>0.69162349821001612</v>
      </c>
    </row>
    <row r="56" spans="1:20" ht="26.25" x14ac:dyDescent="0.25">
      <c r="A56" s="199">
        <v>77</v>
      </c>
      <c r="B56" s="208" t="s">
        <v>641</v>
      </c>
      <c r="C56" s="208" t="s">
        <v>616</v>
      </c>
      <c r="D56" s="201" t="s">
        <v>607</v>
      </c>
      <c r="E56" s="199" t="s">
        <v>548</v>
      </c>
      <c r="F56" s="199">
        <v>54</v>
      </c>
      <c r="G56" s="202">
        <v>1</v>
      </c>
      <c r="H56" s="202">
        <v>18</v>
      </c>
      <c r="I56" s="202">
        <v>20</v>
      </c>
      <c r="J56" s="202">
        <v>45</v>
      </c>
      <c r="K56" s="203">
        <f t="shared" si="0"/>
        <v>5.4403356493148147E-2</v>
      </c>
      <c r="L56" s="204">
        <v>54</v>
      </c>
      <c r="M56" s="202">
        <v>1</v>
      </c>
      <c r="N56" s="202">
        <v>41</v>
      </c>
      <c r="O56" s="202">
        <v>34</v>
      </c>
      <c r="P56" s="202">
        <v>87</v>
      </c>
      <c r="Q56" s="203">
        <f t="shared" si="1"/>
        <v>7.05424768744074E-2</v>
      </c>
      <c r="R56" s="205">
        <f t="shared" si="2"/>
        <v>1.6139120381259253E-2</v>
      </c>
      <c r="S56" s="206">
        <f t="shared" si="3"/>
        <v>2.5100041577419923</v>
      </c>
      <c r="T56" s="210">
        <f t="shared" si="5"/>
        <v>0.50707154701858426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F21164-8BF3-460D-ACF7-E176DCD82420}">
  <dimension ref="A1:B105"/>
  <sheetViews>
    <sheetView workbookViewId="0">
      <selection activeCell="J22" sqref="J22"/>
    </sheetView>
  </sheetViews>
  <sheetFormatPr defaultRowHeight="15" x14ac:dyDescent="0.25"/>
  <cols>
    <col min="1" max="16384" width="9.140625" style="95"/>
  </cols>
  <sheetData>
    <row r="1" spans="1:2" ht="15.75" x14ac:dyDescent="0.25">
      <c r="A1" s="212" t="s">
        <v>584</v>
      </c>
      <c r="B1" s="212">
        <v>4.16</v>
      </c>
    </row>
    <row r="2" spans="1:2" ht="15.75" x14ac:dyDescent="0.25">
      <c r="A2" s="213" t="s">
        <v>642</v>
      </c>
      <c r="B2" s="214">
        <v>4.95</v>
      </c>
    </row>
    <row r="3" spans="1:2" ht="15.75" x14ac:dyDescent="0.25">
      <c r="A3" s="213" t="s">
        <v>643</v>
      </c>
      <c r="B3" s="214">
        <v>4.5049999999999999</v>
      </c>
    </row>
    <row r="4" spans="1:2" ht="15.75" x14ac:dyDescent="0.25">
      <c r="A4" s="213" t="s">
        <v>644</v>
      </c>
      <c r="B4" s="214">
        <v>5.0579999999999998</v>
      </c>
    </row>
    <row r="5" spans="1:2" ht="15.75" x14ac:dyDescent="0.25">
      <c r="A5" s="213" t="s">
        <v>645</v>
      </c>
      <c r="B5" s="214">
        <v>4.8780000000000001</v>
      </c>
    </row>
    <row r="6" spans="1:2" ht="15.75" x14ac:dyDescent="0.25">
      <c r="A6" s="213" t="s">
        <v>646</v>
      </c>
      <c r="B6" s="214">
        <v>4.8710000000000004</v>
      </c>
    </row>
    <row r="7" spans="1:2" ht="15.75" x14ac:dyDescent="0.25">
      <c r="A7" s="213" t="s">
        <v>647</v>
      </c>
      <c r="B7" s="214">
        <v>4.8630000000000004</v>
      </c>
    </row>
    <row r="8" spans="1:2" ht="15.75" x14ac:dyDescent="0.25">
      <c r="A8" s="213" t="s">
        <v>648</v>
      </c>
      <c r="B8" s="214">
        <v>4.8559999999999999</v>
      </c>
    </row>
    <row r="9" spans="1:2" ht="15.75" x14ac:dyDescent="0.25">
      <c r="A9" s="213" t="s">
        <v>649</v>
      </c>
      <c r="B9" s="214">
        <v>4.8490000000000002</v>
      </c>
    </row>
    <row r="10" spans="1:2" ht="15.75" x14ac:dyDescent="0.25">
      <c r="A10" s="213" t="s">
        <v>564</v>
      </c>
      <c r="B10" s="214">
        <v>4.8419999999999996</v>
      </c>
    </row>
    <row r="11" spans="1:2" ht="15.75" x14ac:dyDescent="0.25">
      <c r="A11" s="213" t="s">
        <v>650</v>
      </c>
      <c r="B11" s="214">
        <v>4.8339999999999996</v>
      </c>
    </row>
    <row r="12" spans="1:2" ht="15.75" x14ac:dyDescent="0.25">
      <c r="A12" s="213" t="s">
        <v>651</v>
      </c>
      <c r="B12" s="214">
        <v>4.827</v>
      </c>
    </row>
    <row r="13" spans="1:2" ht="15.75" x14ac:dyDescent="0.25">
      <c r="A13" s="213" t="s">
        <v>652</v>
      </c>
      <c r="B13" s="214">
        <v>4.82</v>
      </c>
    </row>
    <row r="14" spans="1:2" ht="15.75" x14ac:dyDescent="0.25">
      <c r="A14" s="213" t="s">
        <v>653</v>
      </c>
      <c r="B14" s="214">
        <v>4.8049999999999997</v>
      </c>
    </row>
    <row r="15" spans="1:2" ht="15.75" x14ac:dyDescent="0.25">
      <c r="A15" s="213" t="s">
        <v>654</v>
      </c>
      <c r="B15" s="214">
        <v>4.7910000000000004</v>
      </c>
    </row>
    <row r="16" spans="1:2" ht="15.75" x14ac:dyDescent="0.25">
      <c r="A16" s="213" t="s">
        <v>492</v>
      </c>
      <c r="B16" s="214">
        <v>4.7770000000000001</v>
      </c>
    </row>
    <row r="17" spans="1:2" ht="15.75" x14ac:dyDescent="0.25">
      <c r="A17" s="213" t="s">
        <v>655</v>
      </c>
      <c r="B17" s="214">
        <v>4.7619999999999996</v>
      </c>
    </row>
    <row r="18" spans="1:2" ht="15.75" x14ac:dyDescent="0.25">
      <c r="A18" s="213" t="s">
        <v>484</v>
      </c>
      <c r="B18" s="214">
        <v>4.7480000000000002</v>
      </c>
    </row>
    <row r="19" spans="1:2" ht="15.75" x14ac:dyDescent="0.25">
      <c r="A19" s="213" t="s">
        <v>601</v>
      </c>
      <c r="B19" s="214">
        <v>4.734</v>
      </c>
    </row>
    <row r="20" spans="1:2" ht="15.75" x14ac:dyDescent="0.25">
      <c r="A20" s="213" t="s">
        <v>656</v>
      </c>
      <c r="B20" s="214">
        <v>4.72</v>
      </c>
    </row>
    <row r="21" spans="1:2" ht="15.75" x14ac:dyDescent="0.25">
      <c r="A21" s="213" t="s">
        <v>657</v>
      </c>
      <c r="B21" s="214">
        <v>4.7050000000000001</v>
      </c>
    </row>
    <row r="22" spans="1:2" ht="15.75" x14ac:dyDescent="0.25">
      <c r="A22" s="213" t="s">
        <v>658</v>
      </c>
      <c r="B22" s="214">
        <v>4.6900000000000004</v>
      </c>
    </row>
    <row r="23" spans="1:2" ht="15.75" x14ac:dyDescent="0.25">
      <c r="A23" s="213" t="s">
        <v>608</v>
      </c>
      <c r="B23" s="214">
        <v>4.6749999999999998</v>
      </c>
    </row>
    <row r="24" spans="1:2" ht="15.75" x14ac:dyDescent="0.25">
      <c r="A24" s="213" t="s">
        <v>659</v>
      </c>
      <c r="B24" s="214">
        <v>4.66</v>
      </c>
    </row>
    <row r="25" spans="1:2" ht="15.75" x14ac:dyDescent="0.25">
      <c r="A25" s="213" t="s">
        <v>660</v>
      </c>
      <c r="B25" s="214">
        <v>4.6449999999999996</v>
      </c>
    </row>
    <row r="26" spans="1:2" ht="15.75" x14ac:dyDescent="0.25">
      <c r="A26" s="213" t="s">
        <v>499</v>
      </c>
      <c r="B26" s="214">
        <v>4.63</v>
      </c>
    </row>
    <row r="27" spans="1:2" ht="15.75" x14ac:dyDescent="0.25">
      <c r="A27" s="213" t="s">
        <v>661</v>
      </c>
      <c r="B27" s="214">
        <v>4.6159999999999997</v>
      </c>
    </row>
    <row r="28" spans="1:2" ht="15.75" x14ac:dyDescent="0.25">
      <c r="A28" s="213" t="s">
        <v>561</v>
      </c>
      <c r="B28" s="214">
        <v>4.601</v>
      </c>
    </row>
    <row r="29" spans="1:2" ht="15.75" x14ac:dyDescent="0.25">
      <c r="A29" s="213" t="s">
        <v>662</v>
      </c>
      <c r="B29" s="214">
        <v>4.5860000000000003</v>
      </c>
    </row>
    <row r="30" spans="1:2" ht="15.75" x14ac:dyDescent="0.25">
      <c r="A30" s="213" t="s">
        <v>485</v>
      </c>
      <c r="B30" s="214">
        <v>4.5709999999999997</v>
      </c>
    </row>
    <row r="31" spans="1:2" ht="15.75" x14ac:dyDescent="0.25">
      <c r="A31" s="213" t="s">
        <v>663</v>
      </c>
      <c r="B31" s="214">
        <v>4.5570000000000004</v>
      </c>
    </row>
    <row r="32" spans="1:2" ht="15.75" x14ac:dyDescent="0.25">
      <c r="A32" s="213" t="s">
        <v>487</v>
      </c>
      <c r="B32" s="214">
        <v>4.5419999999999998</v>
      </c>
    </row>
    <row r="33" spans="1:2" ht="15.75" x14ac:dyDescent="0.25">
      <c r="A33" s="213" t="s">
        <v>664</v>
      </c>
      <c r="B33" s="214">
        <v>4.5199999999999996</v>
      </c>
    </row>
    <row r="34" spans="1:2" ht="15.75" x14ac:dyDescent="0.25">
      <c r="A34" s="213" t="s">
        <v>665</v>
      </c>
      <c r="B34" s="214">
        <v>4.4969999999999999</v>
      </c>
    </row>
    <row r="35" spans="1:2" ht="15.75" x14ac:dyDescent="0.25">
      <c r="A35" s="213" t="s">
        <v>666</v>
      </c>
      <c r="B35" s="214">
        <v>4.4749999999999996</v>
      </c>
    </row>
    <row r="36" spans="1:2" ht="15.75" x14ac:dyDescent="0.25">
      <c r="A36" s="213" t="s">
        <v>589</v>
      </c>
      <c r="B36" s="214">
        <v>4.4530000000000003</v>
      </c>
    </row>
    <row r="37" spans="1:2" ht="15.75" x14ac:dyDescent="0.25">
      <c r="A37" s="213" t="s">
        <v>667</v>
      </c>
      <c r="B37" s="214">
        <v>4.43</v>
      </c>
    </row>
    <row r="38" spans="1:2" ht="15.75" x14ac:dyDescent="0.25">
      <c r="A38" s="213" t="s">
        <v>668</v>
      </c>
      <c r="B38" s="214">
        <v>4.407</v>
      </c>
    </row>
    <row r="39" spans="1:2" ht="15.75" x14ac:dyDescent="0.25">
      <c r="A39" s="213" t="s">
        <v>495</v>
      </c>
      <c r="B39" s="214">
        <v>4.3840000000000003</v>
      </c>
    </row>
    <row r="40" spans="1:2" ht="15.75" x14ac:dyDescent="0.25">
      <c r="A40" s="213" t="s">
        <v>669</v>
      </c>
      <c r="B40" s="214">
        <v>4.3609999999999998</v>
      </c>
    </row>
    <row r="41" spans="1:2" ht="15.75" x14ac:dyDescent="0.25">
      <c r="A41" s="213" t="s">
        <v>511</v>
      </c>
      <c r="B41" s="214">
        <v>4.3380000000000001</v>
      </c>
    </row>
    <row r="42" spans="1:2" ht="15.75" x14ac:dyDescent="0.25">
      <c r="A42" s="213" t="s">
        <v>500</v>
      </c>
      <c r="B42" s="214">
        <v>4.3150000000000004</v>
      </c>
    </row>
    <row r="43" spans="1:2" ht="15.75" x14ac:dyDescent="0.25">
      <c r="A43" s="213" t="s">
        <v>594</v>
      </c>
      <c r="B43" s="214">
        <v>4.2720000000000002</v>
      </c>
    </row>
    <row r="44" spans="1:2" ht="15.75" x14ac:dyDescent="0.25">
      <c r="A44" s="213" t="s">
        <v>572</v>
      </c>
      <c r="B44" s="214">
        <v>4.2210000000000001</v>
      </c>
    </row>
    <row r="45" spans="1:2" ht="15.75" x14ac:dyDescent="0.25">
      <c r="A45" s="213" t="s">
        <v>514</v>
      </c>
      <c r="B45" s="214">
        <v>4.17</v>
      </c>
    </row>
    <row r="46" spans="1:2" ht="15.75" x14ac:dyDescent="0.25">
      <c r="A46" s="213" t="s">
        <v>670</v>
      </c>
      <c r="B46" s="214">
        <v>4.12</v>
      </c>
    </row>
    <row r="47" spans="1:2" ht="15.75" x14ac:dyDescent="0.25">
      <c r="A47" s="213" t="s">
        <v>671</v>
      </c>
      <c r="B47" s="214">
        <v>4.07</v>
      </c>
    </row>
    <row r="48" spans="1:2" ht="15.75" x14ac:dyDescent="0.25">
      <c r="A48" s="213" t="s">
        <v>672</v>
      </c>
      <c r="B48" s="214">
        <v>4.016</v>
      </c>
    </row>
    <row r="49" spans="1:2" ht="15.75" x14ac:dyDescent="0.25">
      <c r="A49" s="213" t="s">
        <v>673</v>
      </c>
      <c r="B49" s="214">
        <v>4.6399999999999997</v>
      </c>
    </row>
    <row r="50" spans="1:2" ht="15.75" x14ac:dyDescent="0.25">
      <c r="A50" s="213" t="s">
        <v>674</v>
      </c>
      <c r="B50" s="214">
        <v>4.2930000000000001</v>
      </c>
    </row>
    <row r="51" spans="1:2" ht="15.75" x14ac:dyDescent="0.25">
      <c r="A51" s="213" t="s">
        <v>675</v>
      </c>
      <c r="B51" s="214">
        <v>4.2859999999999996</v>
      </c>
    </row>
    <row r="52" spans="1:2" ht="15.75" x14ac:dyDescent="0.25">
      <c r="A52" s="213" t="s">
        <v>676</v>
      </c>
      <c r="B52" s="214">
        <v>4.28</v>
      </c>
    </row>
    <row r="53" spans="1:2" ht="15.75" x14ac:dyDescent="0.25">
      <c r="A53" s="213" t="s">
        <v>677</v>
      </c>
      <c r="B53" s="214">
        <v>4.2729999999999997</v>
      </c>
    </row>
    <row r="54" spans="1:2" ht="15.75" x14ac:dyDescent="0.25">
      <c r="A54" s="213" t="s">
        <v>678</v>
      </c>
      <c r="B54" s="214">
        <v>4.2670000000000003</v>
      </c>
    </row>
    <row r="55" spans="1:2" ht="15.75" x14ac:dyDescent="0.25">
      <c r="A55" s="213" t="s">
        <v>679</v>
      </c>
      <c r="B55" s="214">
        <v>4.2610000000000001</v>
      </c>
    </row>
    <row r="56" spans="1:2" ht="15.75" x14ac:dyDescent="0.25">
      <c r="A56" s="213" t="s">
        <v>680</v>
      </c>
      <c r="B56" s="214">
        <v>4.2539999999999996</v>
      </c>
    </row>
    <row r="57" spans="1:2" ht="15.75" x14ac:dyDescent="0.25">
      <c r="A57" s="213" t="s">
        <v>681</v>
      </c>
      <c r="B57" s="214">
        <v>4.2480000000000002</v>
      </c>
    </row>
    <row r="58" spans="1:2" ht="15.75" x14ac:dyDescent="0.25">
      <c r="A58" s="213" t="s">
        <v>682</v>
      </c>
      <c r="B58" s="214">
        <v>4.242</v>
      </c>
    </row>
    <row r="59" spans="1:2" ht="15.75" x14ac:dyDescent="0.25">
      <c r="A59" s="213" t="s">
        <v>683</v>
      </c>
      <c r="B59" s="214">
        <v>4.2290000000000001</v>
      </c>
    </row>
    <row r="60" spans="1:2" ht="15.75" x14ac:dyDescent="0.25">
      <c r="A60" s="213" t="s">
        <v>684</v>
      </c>
      <c r="B60" s="214">
        <v>4.2160000000000002</v>
      </c>
    </row>
    <row r="61" spans="1:2" ht="15.75" x14ac:dyDescent="0.25">
      <c r="A61" s="213" t="s">
        <v>685</v>
      </c>
      <c r="B61" s="214">
        <v>4.2039999999999997</v>
      </c>
    </row>
    <row r="62" spans="1:2" ht="15.75" x14ac:dyDescent="0.25">
      <c r="A62" s="213" t="s">
        <v>686</v>
      </c>
      <c r="B62" s="214">
        <v>4.1909999999999998</v>
      </c>
    </row>
    <row r="63" spans="1:2" ht="15.75" x14ac:dyDescent="0.25">
      <c r="A63" s="213" t="s">
        <v>687</v>
      </c>
      <c r="B63" s="214">
        <v>4.1779999999999999</v>
      </c>
    </row>
    <row r="64" spans="1:2" ht="15.75" x14ac:dyDescent="0.25">
      <c r="A64" s="213" t="s">
        <v>688</v>
      </c>
      <c r="B64" s="214">
        <v>4.1660000000000004</v>
      </c>
    </row>
    <row r="65" spans="1:2" ht="15.75" x14ac:dyDescent="0.25">
      <c r="A65" s="213" t="s">
        <v>689</v>
      </c>
      <c r="B65" s="214">
        <v>4.1539999999999999</v>
      </c>
    </row>
    <row r="66" spans="1:2" ht="15.75" x14ac:dyDescent="0.25">
      <c r="A66" s="213" t="s">
        <v>690</v>
      </c>
      <c r="B66" s="214">
        <v>4.1399999999999997</v>
      </c>
    </row>
    <row r="67" spans="1:2" ht="15.75" x14ac:dyDescent="0.25">
      <c r="A67" s="213" t="s">
        <v>691</v>
      </c>
      <c r="B67" s="214">
        <v>4.1269999999999998</v>
      </c>
    </row>
    <row r="68" spans="1:2" ht="15.75" x14ac:dyDescent="0.25">
      <c r="A68" s="213" t="s">
        <v>692</v>
      </c>
      <c r="B68" s="214">
        <v>4.1139999999999999</v>
      </c>
    </row>
    <row r="69" spans="1:2" ht="15.75" x14ac:dyDescent="0.25">
      <c r="A69" s="213" t="s">
        <v>693</v>
      </c>
      <c r="B69" s="214">
        <v>4.101</v>
      </c>
    </row>
    <row r="70" spans="1:2" ht="15.75" x14ac:dyDescent="0.25">
      <c r="A70" s="213" t="s">
        <v>694</v>
      </c>
      <c r="B70" s="214">
        <v>4.0880000000000001</v>
      </c>
    </row>
    <row r="71" spans="1:2" ht="15.75" x14ac:dyDescent="0.25">
      <c r="A71" s="213" t="s">
        <v>494</v>
      </c>
      <c r="B71" s="214">
        <v>4.0750000000000002</v>
      </c>
    </row>
    <row r="72" spans="1:2" ht="15.75" x14ac:dyDescent="0.25">
      <c r="A72" s="213" t="s">
        <v>695</v>
      </c>
      <c r="B72" s="214">
        <v>4.0620000000000003</v>
      </c>
    </row>
    <row r="73" spans="1:2" ht="15.75" x14ac:dyDescent="0.25">
      <c r="A73" s="213" t="s">
        <v>696</v>
      </c>
      <c r="B73" s="214">
        <v>4.0490000000000004</v>
      </c>
    </row>
    <row r="74" spans="1:2" ht="15.75" x14ac:dyDescent="0.25">
      <c r="A74" s="213" t="s">
        <v>697</v>
      </c>
      <c r="B74" s="214">
        <v>4.0359999999999996</v>
      </c>
    </row>
    <row r="75" spans="1:2" ht="15.75" x14ac:dyDescent="0.25">
      <c r="A75" s="213" t="s">
        <v>698</v>
      </c>
      <c r="B75" s="214">
        <v>4.0229999999999997</v>
      </c>
    </row>
    <row r="76" spans="1:2" ht="15.75" x14ac:dyDescent="0.25">
      <c r="A76" s="213" t="s">
        <v>699</v>
      </c>
      <c r="B76" s="214">
        <v>4.01</v>
      </c>
    </row>
    <row r="77" spans="1:2" ht="15.75" x14ac:dyDescent="0.25">
      <c r="A77" s="213" t="s">
        <v>700</v>
      </c>
      <c r="B77" s="214">
        <v>3.9969999999999999</v>
      </c>
    </row>
    <row r="78" spans="1:2" ht="15.75" x14ac:dyDescent="0.25">
      <c r="A78" s="213" t="s">
        <v>701</v>
      </c>
      <c r="B78" s="214">
        <v>3.9769999999999999</v>
      </c>
    </row>
    <row r="79" spans="1:2" ht="15.75" x14ac:dyDescent="0.25">
      <c r="A79" s="213" t="s">
        <v>639</v>
      </c>
      <c r="B79" s="214">
        <v>3.9580000000000002</v>
      </c>
    </row>
    <row r="80" spans="1:2" ht="15.75" x14ac:dyDescent="0.25">
      <c r="A80" s="213" t="s">
        <v>702</v>
      </c>
      <c r="B80" s="214">
        <v>3.9380000000000002</v>
      </c>
    </row>
    <row r="81" spans="1:2" ht="15.75" x14ac:dyDescent="0.25">
      <c r="A81" s="213" t="s">
        <v>703</v>
      </c>
      <c r="B81" s="214">
        <v>3.9180000000000001</v>
      </c>
    </row>
    <row r="82" spans="1:2" ht="15.75" x14ac:dyDescent="0.25">
      <c r="A82" s="213" t="s">
        <v>509</v>
      </c>
      <c r="B82" s="214">
        <v>3.899</v>
      </c>
    </row>
    <row r="83" spans="1:2" ht="15.75" x14ac:dyDescent="0.25">
      <c r="A83" s="213" t="s">
        <v>486</v>
      </c>
      <c r="B83" s="214">
        <v>3.8780000000000001</v>
      </c>
    </row>
    <row r="84" spans="1:2" ht="15.75" x14ac:dyDescent="0.25">
      <c r="A84" s="213" t="s">
        <v>493</v>
      </c>
      <c r="B84" s="214">
        <v>3.8580000000000001</v>
      </c>
    </row>
    <row r="85" spans="1:2" ht="15.75" x14ac:dyDescent="0.25">
      <c r="A85" s="213" t="s">
        <v>704</v>
      </c>
      <c r="B85" s="214">
        <v>3.8370000000000002</v>
      </c>
    </row>
    <row r="86" spans="1:2" ht="15.75" x14ac:dyDescent="0.25">
      <c r="A86" s="213" t="s">
        <v>705</v>
      </c>
      <c r="B86" s="214">
        <v>3.81</v>
      </c>
    </row>
    <row r="87" spans="1:2" ht="15.75" x14ac:dyDescent="0.25">
      <c r="A87" s="213" t="s">
        <v>706</v>
      </c>
      <c r="B87" s="214">
        <v>3.7970000000000002</v>
      </c>
    </row>
    <row r="88" spans="1:2" ht="15.75" x14ac:dyDescent="0.25">
      <c r="A88" s="213" t="s">
        <v>707</v>
      </c>
      <c r="B88" s="214">
        <v>3.76</v>
      </c>
    </row>
    <row r="89" spans="1:2" ht="15.75" x14ac:dyDescent="0.25">
      <c r="A89" s="213" t="s">
        <v>505</v>
      </c>
      <c r="B89" s="214">
        <v>3.714</v>
      </c>
    </row>
    <row r="90" spans="1:2" ht="15.75" x14ac:dyDescent="0.25">
      <c r="A90" s="213" t="s">
        <v>708</v>
      </c>
      <c r="B90" s="214">
        <v>3.669</v>
      </c>
    </row>
    <row r="91" spans="1:2" ht="15.75" x14ac:dyDescent="0.25">
      <c r="A91" s="213" t="s">
        <v>709</v>
      </c>
      <c r="B91" s="214">
        <v>3.625</v>
      </c>
    </row>
    <row r="92" spans="1:2" ht="15.75" x14ac:dyDescent="0.25">
      <c r="A92" s="213" t="s">
        <v>710</v>
      </c>
      <c r="B92" s="214">
        <v>3.5819999999999999</v>
      </c>
    </row>
    <row r="93" spans="1:2" ht="15.75" x14ac:dyDescent="0.25">
      <c r="A93" s="213" t="s">
        <v>711</v>
      </c>
      <c r="B93" s="214">
        <v>3.5339999999999998</v>
      </c>
    </row>
    <row r="94" spans="1:2" ht="15.75" x14ac:dyDescent="0.25">
      <c r="A94" s="213" t="s">
        <v>712</v>
      </c>
      <c r="B94" s="214">
        <v>3.4870000000000001</v>
      </c>
    </row>
    <row r="95" spans="1:2" ht="15.75" x14ac:dyDescent="0.25">
      <c r="A95" s="213" t="s">
        <v>713</v>
      </c>
      <c r="B95" s="214">
        <v>3.44</v>
      </c>
    </row>
    <row r="96" spans="1:2" ht="15.75" x14ac:dyDescent="0.25">
      <c r="A96" s="213" t="s">
        <v>714</v>
      </c>
      <c r="B96" s="214">
        <v>3.3940000000000001</v>
      </c>
    </row>
    <row r="97" spans="1:2" ht="15.75" x14ac:dyDescent="0.25">
      <c r="A97" s="213" t="s">
        <v>715</v>
      </c>
      <c r="B97" s="214">
        <v>3.3490000000000002</v>
      </c>
    </row>
    <row r="98" spans="1:2" ht="15.75" x14ac:dyDescent="0.25">
      <c r="A98" s="213" t="s">
        <v>716</v>
      </c>
      <c r="B98" s="214">
        <v>3.3050000000000002</v>
      </c>
    </row>
    <row r="99" spans="1:2" ht="15.75" x14ac:dyDescent="0.25">
      <c r="A99" s="213" t="s">
        <v>717</v>
      </c>
      <c r="B99" s="214">
        <v>3.2610000000000001</v>
      </c>
    </row>
    <row r="100" spans="1:2" ht="15.75" x14ac:dyDescent="0.25">
      <c r="A100" s="213" t="s">
        <v>718</v>
      </c>
      <c r="B100" s="214">
        <v>3.2170000000000001</v>
      </c>
    </row>
    <row r="101" spans="1:2" ht="15.75" x14ac:dyDescent="0.25">
      <c r="A101" s="213" t="s">
        <v>719</v>
      </c>
      <c r="B101" s="214">
        <v>3.1739999999999999</v>
      </c>
    </row>
    <row r="102" spans="1:2" ht="15.75" x14ac:dyDescent="0.25">
      <c r="A102" s="213" t="s">
        <v>720</v>
      </c>
      <c r="B102" s="214">
        <v>3.1320000000000001</v>
      </c>
    </row>
    <row r="103" spans="1:2" ht="15.75" x14ac:dyDescent="0.25">
      <c r="A103" s="213" t="s">
        <v>721</v>
      </c>
      <c r="B103" s="214">
        <v>3.09</v>
      </c>
    </row>
    <row r="104" spans="1:2" ht="15.75" x14ac:dyDescent="0.25">
      <c r="A104" s="213" t="s">
        <v>722</v>
      </c>
      <c r="B104" s="214">
        <v>3.048</v>
      </c>
    </row>
    <row r="105" spans="1:2" ht="15.75" x14ac:dyDescent="0.25">
      <c r="A105" s="213" t="s">
        <v>723</v>
      </c>
      <c r="B105" s="214">
        <v>3.0059999999999998</v>
      </c>
    </row>
  </sheetData>
  <dataValidations count="1">
    <dataValidation errorStyle="information" allowBlank="1" showInputMessage="1" showErrorMessage="1" errorTitle="Boat Type Not Valid" error="Enter valid boat type or select from list" sqref="A2:A105 IW2:IW105 SS2:SS105 ACO2:ACO105 AMK2:AMK105 AWG2:AWG105 BGC2:BGC105 BPY2:BPY105 BZU2:BZU105 CJQ2:CJQ105 CTM2:CTM105 DDI2:DDI105 DNE2:DNE105 DXA2:DXA105 EGW2:EGW105 EQS2:EQS105 FAO2:FAO105 FKK2:FKK105 FUG2:FUG105 GEC2:GEC105 GNY2:GNY105 GXU2:GXU105 HHQ2:HHQ105 HRM2:HRM105 IBI2:IBI105 ILE2:ILE105 IVA2:IVA105 JEW2:JEW105 JOS2:JOS105 JYO2:JYO105 KIK2:KIK105 KSG2:KSG105 LCC2:LCC105 LLY2:LLY105 LVU2:LVU105 MFQ2:MFQ105 MPM2:MPM105 MZI2:MZI105 NJE2:NJE105 NTA2:NTA105 OCW2:OCW105 OMS2:OMS105 OWO2:OWO105 PGK2:PGK105 PQG2:PQG105 QAC2:QAC105 QJY2:QJY105 QTU2:QTU105 RDQ2:RDQ105 RNM2:RNM105 RXI2:RXI105 SHE2:SHE105 SRA2:SRA105 TAW2:TAW105 TKS2:TKS105 TUO2:TUO105 UEK2:UEK105 UOG2:UOG105 UYC2:UYC105 VHY2:VHY105 VRU2:VRU105 WBQ2:WBQ105 WLM2:WLM105 WVI2:WVI105 A65538:A65641 IW65538:IW65641 SS65538:SS65641 ACO65538:ACO65641 AMK65538:AMK65641 AWG65538:AWG65641 BGC65538:BGC65641 BPY65538:BPY65641 BZU65538:BZU65641 CJQ65538:CJQ65641 CTM65538:CTM65641 DDI65538:DDI65641 DNE65538:DNE65641 DXA65538:DXA65641 EGW65538:EGW65641 EQS65538:EQS65641 FAO65538:FAO65641 FKK65538:FKK65641 FUG65538:FUG65641 GEC65538:GEC65641 GNY65538:GNY65641 GXU65538:GXU65641 HHQ65538:HHQ65641 HRM65538:HRM65641 IBI65538:IBI65641 ILE65538:ILE65641 IVA65538:IVA65641 JEW65538:JEW65641 JOS65538:JOS65641 JYO65538:JYO65641 KIK65538:KIK65641 KSG65538:KSG65641 LCC65538:LCC65641 LLY65538:LLY65641 LVU65538:LVU65641 MFQ65538:MFQ65641 MPM65538:MPM65641 MZI65538:MZI65641 NJE65538:NJE65641 NTA65538:NTA65641 OCW65538:OCW65641 OMS65538:OMS65641 OWO65538:OWO65641 PGK65538:PGK65641 PQG65538:PQG65641 QAC65538:QAC65641 QJY65538:QJY65641 QTU65538:QTU65641 RDQ65538:RDQ65641 RNM65538:RNM65641 RXI65538:RXI65641 SHE65538:SHE65641 SRA65538:SRA65641 TAW65538:TAW65641 TKS65538:TKS65641 TUO65538:TUO65641 UEK65538:UEK65641 UOG65538:UOG65641 UYC65538:UYC65641 VHY65538:VHY65641 VRU65538:VRU65641 WBQ65538:WBQ65641 WLM65538:WLM65641 WVI65538:WVI65641 A131074:A131177 IW131074:IW131177 SS131074:SS131177 ACO131074:ACO131177 AMK131074:AMK131177 AWG131074:AWG131177 BGC131074:BGC131177 BPY131074:BPY131177 BZU131074:BZU131177 CJQ131074:CJQ131177 CTM131074:CTM131177 DDI131074:DDI131177 DNE131074:DNE131177 DXA131074:DXA131177 EGW131074:EGW131177 EQS131074:EQS131177 FAO131074:FAO131177 FKK131074:FKK131177 FUG131074:FUG131177 GEC131074:GEC131177 GNY131074:GNY131177 GXU131074:GXU131177 HHQ131074:HHQ131177 HRM131074:HRM131177 IBI131074:IBI131177 ILE131074:ILE131177 IVA131074:IVA131177 JEW131074:JEW131177 JOS131074:JOS131177 JYO131074:JYO131177 KIK131074:KIK131177 KSG131074:KSG131177 LCC131074:LCC131177 LLY131074:LLY131177 LVU131074:LVU131177 MFQ131074:MFQ131177 MPM131074:MPM131177 MZI131074:MZI131177 NJE131074:NJE131177 NTA131074:NTA131177 OCW131074:OCW131177 OMS131074:OMS131177 OWO131074:OWO131177 PGK131074:PGK131177 PQG131074:PQG131177 QAC131074:QAC131177 QJY131074:QJY131177 QTU131074:QTU131177 RDQ131074:RDQ131177 RNM131074:RNM131177 RXI131074:RXI131177 SHE131074:SHE131177 SRA131074:SRA131177 TAW131074:TAW131177 TKS131074:TKS131177 TUO131074:TUO131177 UEK131074:UEK131177 UOG131074:UOG131177 UYC131074:UYC131177 VHY131074:VHY131177 VRU131074:VRU131177 WBQ131074:WBQ131177 WLM131074:WLM131177 WVI131074:WVI131177 A196610:A196713 IW196610:IW196713 SS196610:SS196713 ACO196610:ACO196713 AMK196610:AMK196713 AWG196610:AWG196713 BGC196610:BGC196713 BPY196610:BPY196713 BZU196610:BZU196713 CJQ196610:CJQ196713 CTM196610:CTM196713 DDI196610:DDI196713 DNE196610:DNE196713 DXA196610:DXA196713 EGW196610:EGW196713 EQS196610:EQS196713 FAO196610:FAO196713 FKK196610:FKK196713 FUG196610:FUG196713 GEC196610:GEC196713 GNY196610:GNY196713 GXU196610:GXU196713 HHQ196610:HHQ196713 HRM196610:HRM196713 IBI196610:IBI196713 ILE196610:ILE196713 IVA196610:IVA196713 JEW196610:JEW196713 JOS196610:JOS196713 JYO196610:JYO196713 KIK196610:KIK196713 KSG196610:KSG196713 LCC196610:LCC196713 LLY196610:LLY196713 LVU196610:LVU196713 MFQ196610:MFQ196713 MPM196610:MPM196713 MZI196610:MZI196713 NJE196610:NJE196713 NTA196610:NTA196713 OCW196610:OCW196713 OMS196610:OMS196713 OWO196610:OWO196713 PGK196610:PGK196713 PQG196610:PQG196713 QAC196610:QAC196713 QJY196610:QJY196713 QTU196610:QTU196713 RDQ196610:RDQ196713 RNM196610:RNM196713 RXI196610:RXI196713 SHE196610:SHE196713 SRA196610:SRA196713 TAW196610:TAW196713 TKS196610:TKS196713 TUO196610:TUO196713 UEK196610:UEK196713 UOG196610:UOG196713 UYC196610:UYC196713 VHY196610:VHY196713 VRU196610:VRU196713 WBQ196610:WBQ196713 WLM196610:WLM196713 WVI196610:WVI196713 A262146:A262249 IW262146:IW262249 SS262146:SS262249 ACO262146:ACO262249 AMK262146:AMK262249 AWG262146:AWG262249 BGC262146:BGC262249 BPY262146:BPY262249 BZU262146:BZU262249 CJQ262146:CJQ262249 CTM262146:CTM262249 DDI262146:DDI262249 DNE262146:DNE262249 DXA262146:DXA262249 EGW262146:EGW262249 EQS262146:EQS262249 FAO262146:FAO262249 FKK262146:FKK262249 FUG262146:FUG262249 GEC262146:GEC262249 GNY262146:GNY262249 GXU262146:GXU262249 HHQ262146:HHQ262249 HRM262146:HRM262249 IBI262146:IBI262249 ILE262146:ILE262249 IVA262146:IVA262249 JEW262146:JEW262249 JOS262146:JOS262249 JYO262146:JYO262249 KIK262146:KIK262249 KSG262146:KSG262249 LCC262146:LCC262249 LLY262146:LLY262249 LVU262146:LVU262249 MFQ262146:MFQ262249 MPM262146:MPM262249 MZI262146:MZI262249 NJE262146:NJE262249 NTA262146:NTA262249 OCW262146:OCW262249 OMS262146:OMS262249 OWO262146:OWO262249 PGK262146:PGK262249 PQG262146:PQG262249 QAC262146:QAC262249 QJY262146:QJY262249 QTU262146:QTU262249 RDQ262146:RDQ262249 RNM262146:RNM262249 RXI262146:RXI262249 SHE262146:SHE262249 SRA262146:SRA262249 TAW262146:TAW262249 TKS262146:TKS262249 TUO262146:TUO262249 UEK262146:UEK262249 UOG262146:UOG262249 UYC262146:UYC262249 VHY262146:VHY262249 VRU262146:VRU262249 WBQ262146:WBQ262249 WLM262146:WLM262249 WVI262146:WVI262249 A327682:A327785 IW327682:IW327785 SS327682:SS327785 ACO327682:ACO327785 AMK327682:AMK327785 AWG327682:AWG327785 BGC327682:BGC327785 BPY327682:BPY327785 BZU327682:BZU327785 CJQ327682:CJQ327785 CTM327682:CTM327785 DDI327682:DDI327785 DNE327682:DNE327785 DXA327682:DXA327785 EGW327682:EGW327785 EQS327682:EQS327785 FAO327682:FAO327785 FKK327682:FKK327785 FUG327682:FUG327785 GEC327682:GEC327785 GNY327682:GNY327785 GXU327682:GXU327785 HHQ327682:HHQ327785 HRM327682:HRM327785 IBI327682:IBI327785 ILE327682:ILE327785 IVA327682:IVA327785 JEW327682:JEW327785 JOS327682:JOS327785 JYO327682:JYO327785 KIK327682:KIK327785 KSG327682:KSG327785 LCC327682:LCC327785 LLY327682:LLY327785 LVU327682:LVU327785 MFQ327682:MFQ327785 MPM327682:MPM327785 MZI327682:MZI327785 NJE327682:NJE327785 NTA327682:NTA327785 OCW327682:OCW327785 OMS327682:OMS327785 OWO327682:OWO327785 PGK327682:PGK327785 PQG327682:PQG327785 QAC327682:QAC327785 QJY327682:QJY327785 QTU327682:QTU327785 RDQ327682:RDQ327785 RNM327682:RNM327785 RXI327682:RXI327785 SHE327682:SHE327785 SRA327682:SRA327785 TAW327682:TAW327785 TKS327682:TKS327785 TUO327682:TUO327785 UEK327682:UEK327785 UOG327682:UOG327785 UYC327682:UYC327785 VHY327682:VHY327785 VRU327682:VRU327785 WBQ327682:WBQ327785 WLM327682:WLM327785 WVI327682:WVI327785 A393218:A393321 IW393218:IW393321 SS393218:SS393321 ACO393218:ACO393321 AMK393218:AMK393321 AWG393218:AWG393321 BGC393218:BGC393321 BPY393218:BPY393321 BZU393218:BZU393321 CJQ393218:CJQ393321 CTM393218:CTM393321 DDI393218:DDI393321 DNE393218:DNE393321 DXA393218:DXA393321 EGW393218:EGW393321 EQS393218:EQS393321 FAO393218:FAO393321 FKK393218:FKK393321 FUG393218:FUG393321 GEC393218:GEC393321 GNY393218:GNY393321 GXU393218:GXU393321 HHQ393218:HHQ393321 HRM393218:HRM393321 IBI393218:IBI393321 ILE393218:ILE393321 IVA393218:IVA393321 JEW393218:JEW393321 JOS393218:JOS393321 JYO393218:JYO393321 KIK393218:KIK393321 KSG393218:KSG393321 LCC393218:LCC393321 LLY393218:LLY393321 LVU393218:LVU393321 MFQ393218:MFQ393321 MPM393218:MPM393321 MZI393218:MZI393321 NJE393218:NJE393321 NTA393218:NTA393321 OCW393218:OCW393321 OMS393218:OMS393321 OWO393218:OWO393321 PGK393218:PGK393321 PQG393218:PQG393321 QAC393218:QAC393321 QJY393218:QJY393321 QTU393218:QTU393321 RDQ393218:RDQ393321 RNM393218:RNM393321 RXI393218:RXI393321 SHE393218:SHE393321 SRA393218:SRA393321 TAW393218:TAW393321 TKS393218:TKS393321 TUO393218:TUO393321 UEK393218:UEK393321 UOG393218:UOG393321 UYC393218:UYC393321 VHY393218:VHY393321 VRU393218:VRU393321 WBQ393218:WBQ393321 WLM393218:WLM393321 WVI393218:WVI393321 A458754:A458857 IW458754:IW458857 SS458754:SS458857 ACO458754:ACO458857 AMK458754:AMK458857 AWG458754:AWG458857 BGC458754:BGC458857 BPY458754:BPY458857 BZU458754:BZU458857 CJQ458754:CJQ458857 CTM458754:CTM458857 DDI458754:DDI458857 DNE458754:DNE458857 DXA458754:DXA458857 EGW458754:EGW458857 EQS458754:EQS458857 FAO458754:FAO458857 FKK458754:FKK458857 FUG458754:FUG458857 GEC458754:GEC458857 GNY458754:GNY458857 GXU458754:GXU458857 HHQ458754:HHQ458857 HRM458754:HRM458857 IBI458754:IBI458857 ILE458754:ILE458857 IVA458754:IVA458857 JEW458754:JEW458857 JOS458754:JOS458857 JYO458754:JYO458857 KIK458754:KIK458857 KSG458754:KSG458857 LCC458754:LCC458857 LLY458754:LLY458857 LVU458754:LVU458857 MFQ458754:MFQ458857 MPM458754:MPM458857 MZI458754:MZI458857 NJE458754:NJE458857 NTA458754:NTA458857 OCW458754:OCW458857 OMS458754:OMS458857 OWO458754:OWO458857 PGK458754:PGK458857 PQG458754:PQG458857 QAC458754:QAC458857 QJY458754:QJY458857 QTU458754:QTU458857 RDQ458754:RDQ458857 RNM458754:RNM458857 RXI458754:RXI458857 SHE458754:SHE458857 SRA458754:SRA458857 TAW458754:TAW458857 TKS458754:TKS458857 TUO458754:TUO458857 UEK458754:UEK458857 UOG458754:UOG458857 UYC458754:UYC458857 VHY458754:VHY458857 VRU458754:VRU458857 WBQ458754:WBQ458857 WLM458754:WLM458857 WVI458754:WVI458857 A524290:A524393 IW524290:IW524393 SS524290:SS524393 ACO524290:ACO524393 AMK524290:AMK524393 AWG524290:AWG524393 BGC524290:BGC524393 BPY524290:BPY524393 BZU524290:BZU524393 CJQ524290:CJQ524393 CTM524290:CTM524393 DDI524290:DDI524393 DNE524290:DNE524393 DXA524290:DXA524393 EGW524290:EGW524393 EQS524290:EQS524393 FAO524290:FAO524393 FKK524290:FKK524393 FUG524290:FUG524393 GEC524290:GEC524393 GNY524290:GNY524393 GXU524290:GXU524393 HHQ524290:HHQ524393 HRM524290:HRM524393 IBI524290:IBI524393 ILE524290:ILE524393 IVA524290:IVA524393 JEW524290:JEW524393 JOS524290:JOS524393 JYO524290:JYO524393 KIK524290:KIK524393 KSG524290:KSG524393 LCC524290:LCC524393 LLY524290:LLY524393 LVU524290:LVU524393 MFQ524290:MFQ524393 MPM524290:MPM524393 MZI524290:MZI524393 NJE524290:NJE524393 NTA524290:NTA524393 OCW524290:OCW524393 OMS524290:OMS524393 OWO524290:OWO524393 PGK524290:PGK524393 PQG524290:PQG524393 QAC524290:QAC524393 QJY524290:QJY524393 QTU524290:QTU524393 RDQ524290:RDQ524393 RNM524290:RNM524393 RXI524290:RXI524393 SHE524290:SHE524393 SRA524290:SRA524393 TAW524290:TAW524393 TKS524290:TKS524393 TUO524290:TUO524393 UEK524290:UEK524393 UOG524290:UOG524393 UYC524290:UYC524393 VHY524290:VHY524393 VRU524290:VRU524393 WBQ524290:WBQ524393 WLM524290:WLM524393 WVI524290:WVI524393 A589826:A589929 IW589826:IW589929 SS589826:SS589929 ACO589826:ACO589929 AMK589826:AMK589929 AWG589826:AWG589929 BGC589826:BGC589929 BPY589826:BPY589929 BZU589826:BZU589929 CJQ589826:CJQ589929 CTM589826:CTM589929 DDI589826:DDI589929 DNE589826:DNE589929 DXA589826:DXA589929 EGW589826:EGW589929 EQS589826:EQS589929 FAO589826:FAO589929 FKK589826:FKK589929 FUG589826:FUG589929 GEC589826:GEC589929 GNY589826:GNY589929 GXU589826:GXU589929 HHQ589826:HHQ589929 HRM589826:HRM589929 IBI589826:IBI589929 ILE589826:ILE589929 IVA589826:IVA589929 JEW589826:JEW589929 JOS589826:JOS589929 JYO589826:JYO589929 KIK589826:KIK589929 KSG589826:KSG589929 LCC589826:LCC589929 LLY589826:LLY589929 LVU589826:LVU589929 MFQ589826:MFQ589929 MPM589826:MPM589929 MZI589826:MZI589929 NJE589826:NJE589929 NTA589826:NTA589929 OCW589826:OCW589929 OMS589826:OMS589929 OWO589826:OWO589929 PGK589826:PGK589929 PQG589826:PQG589929 QAC589826:QAC589929 QJY589826:QJY589929 QTU589826:QTU589929 RDQ589826:RDQ589929 RNM589826:RNM589929 RXI589826:RXI589929 SHE589826:SHE589929 SRA589826:SRA589929 TAW589826:TAW589929 TKS589826:TKS589929 TUO589826:TUO589929 UEK589826:UEK589929 UOG589826:UOG589929 UYC589826:UYC589929 VHY589826:VHY589929 VRU589826:VRU589929 WBQ589826:WBQ589929 WLM589826:WLM589929 WVI589826:WVI589929 A655362:A655465 IW655362:IW655465 SS655362:SS655465 ACO655362:ACO655465 AMK655362:AMK655465 AWG655362:AWG655465 BGC655362:BGC655465 BPY655362:BPY655465 BZU655362:BZU655465 CJQ655362:CJQ655465 CTM655362:CTM655465 DDI655362:DDI655465 DNE655362:DNE655465 DXA655362:DXA655465 EGW655362:EGW655465 EQS655362:EQS655465 FAO655362:FAO655465 FKK655362:FKK655465 FUG655362:FUG655465 GEC655362:GEC655465 GNY655362:GNY655465 GXU655362:GXU655465 HHQ655362:HHQ655465 HRM655362:HRM655465 IBI655362:IBI655465 ILE655362:ILE655465 IVA655362:IVA655465 JEW655362:JEW655465 JOS655362:JOS655465 JYO655362:JYO655465 KIK655362:KIK655465 KSG655362:KSG655465 LCC655362:LCC655465 LLY655362:LLY655465 LVU655362:LVU655465 MFQ655362:MFQ655465 MPM655362:MPM655465 MZI655362:MZI655465 NJE655362:NJE655465 NTA655362:NTA655465 OCW655362:OCW655465 OMS655362:OMS655465 OWO655362:OWO655465 PGK655362:PGK655465 PQG655362:PQG655465 QAC655362:QAC655465 QJY655362:QJY655465 QTU655362:QTU655465 RDQ655362:RDQ655465 RNM655362:RNM655465 RXI655362:RXI655465 SHE655362:SHE655465 SRA655362:SRA655465 TAW655362:TAW655465 TKS655362:TKS655465 TUO655362:TUO655465 UEK655362:UEK655465 UOG655362:UOG655465 UYC655362:UYC655465 VHY655362:VHY655465 VRU655362:VRU655465 WBQ655362:WBQ655465 WLM655362:WLM655465 WVI655362:WVI655465 A720898:A721001 IW720898:IW721001 SS720898:SS721001 ACO720898:ACO721001 AMK720898:AMK721001 AWG720898:AWG721001 BGC720898:BGC721001 BPY720898:BPY721001 BZU720898:BZU721001 CJQ720898:CJQ721001 CTM720898:CTM721001 DDI720898:DDI721001 DNE720898:DNE721001 DXA720898:DXA721001 EGW720898:EGW721001 EQS720898:EQS721001 FAO720898:FAO721001 FKK720898:FKK721001 FUG720898:FUG721001 GEC720898:GEC721001 GNY720898:GNY721001 GXU720898:GXU721001 HHQ720898:HHQ721001 HRM720898:HRM721001 IBI720898:IBI721001 ILE720898:ILE721001 IVA720898:IVA721001 JEW720898:JEW721001 JOS720898:JOS721001 JYO720898:JYO721001 KIK720898:KIK721001 KSG720898:KSG721001 LCC720898:LCC721001 LLY720898:LLY721001 LVU720898:LVU721001 MFQ720898:MFQ721001 MPM720898:MPM721001 MZI720898:MZI721001 NJE720898:NJE721001 NTA720898:NTA721001 OCW720898:OCW721001 OMS720898:OMS721001 OWO720898:OWO721001 PGK720898:PGK721001 PQG720898:PQG721001 QAC720898:QAC721001 QJY720898:QJY721001 QTU720898:QTU721001 RDQ720898:RDQ721001 RNM720898:RNM721001 RXI720898:RXI721001 SHE720898:SHE721001 SRA720898:SRA721001 TAW720898:TAW721001 TKS720898:TKS721001 TUO720898:TUO721001 UEK720898:UEK721001 UOG720898:UOG721001 UYC720898:UYC721001 VHY720898:VHY721001 VRU720898:VRU721001 WBQ720898:WBQ721001 WLM720898:WLM721001 WVI720898:WVI721001 A786434:A786537 IW786434:IW786537 SS786434:SS786537 ACO786434:ACO786537 AMK786434:AMK786537 AWG786434:AWG786537 BGC786434:BGC786537 BPY786434:BPY786537 BZU786434:BZU786537 CJQ786434:CJQ786537 CTM786434:CTM786537 DDI786434:DDI786537 DNE786434:DNE786537 DXA786434:DXA786537 EGW786434:EGW786537 EQS786434:EQS786537 FAO786434:FAO786537 FKK786434:FKK786537 FUG786434:FUG786537 GEC786434:GEC786537 GNY786434:GNY786537 GXU786434:GXU786537 HHQ786434:HHQ786537 HRM786434:HRM786537 IBI786434:IBI786537 ILE786434:ILE786537 IVA786434:IVA786537 JEW786434:JEW786537 JOS786434:JOS786537 JYO786434:JYO786537 KIK786434:KIK786537 KSG786434:KSG786537 LCC786434:LCC786537 LLY786434:LLY786537 LVU786434:LVU786537 MFQ786434:MFQ786537 MPM786434:MPM786537 MZI786434:MZI786537 NJE786434:NJE786537 NTA786434:NTA786537 OCW786434:OCW786537 OMS786434:OMS786537 OWO786434:OWO786537 PGK786434:PGK786537 PQG786434:PQG786537 QAC786434:QAC786537 QJY786434:QJY786537 QTU786434:QTU786537 RDQ786434:RDQ786537 RNM786434:RNM786537 RXI786434:RXI786537 SHE786434:SHE786537 SRA786434:SRA786537 TAW786434:TAW786537 TKS786434:TKS786537 TUO786434:TUO786537 UEK786434:UEK786537 UOG786434:UOG786537 UYC786434:UYC786537 VHY786434:VHY786537 VRU786434:VRU786537 WBQ786434:WBQ786537 WLM786434:WLM786537 WVI786434:WVI786537 A851970:A852073 IW851970:IW852073 SS851970:SS852073 ACO851970:ACO852073 AMK851970:AMK852073 AWG851970:AWG852073 BGC851970:BGC852073 BPY851970:BPY852073 BZU851970:BZU852073 CJQ851970:CJQ852073 CTM851970:CTM852073 DDI851970:DDI852073 DNE851970:DNE852073 DXA851970:DXA852073 EGW851970:EGW852073 EQS851970:EQS852073 FAO851970:FAO852073 FKK851970:FKK852073 FUG851970:FUG852073 GEC851970:GEC852073 GNY851970:GNY852073 GXU851970:GXU852073 HHQ851970:HHQ852073 HRM851970:HRM852073 IBI851970:IBI852073 ILE851970:ILE852073 IVA851970:IVA852073 JEW851970:JEW852073 JOS851970:JOS852073 JYO851970:JYO852073 KIK851970:KIK852073 KSG851970:KSG852073 LCC851970:LCC852073 LLY851970:LLY852073 LVU851970:LVU852073 MFQ851970:MFQ852073 MPM851970:MPM852073 MZI851970:MZI852073 NJE851970:NJE852073 NTA851970:NTA852073 OCW851970:OCW852073 OMS851970:OMS852073 OWO851970:OWO852073 PGK851970:PGK852073 PQG851970:PQG852073 QAC851970:QAC852073 QJY851970:QJY852073 QTU851970:QTU852073 RDQ851970:RDQ852073 RNM851970:RNM852073 RXI851970:RXI852073 SHE851970:SHE852073 SRA851970:SRA852073 TAW851970:TAW852073 TKS851970:TKS852073 TUO851970:TUO852073 UEK851970:UEK852073 UOG851970:UOG852073 UYC851970:UYC852073 VHY851970:VHY852073 VRU851970:VRU852073 WBQ851970:WBQ852073 WLM851970:WLM852073 WVI851970:WVI852073 A917506:A917609 IW917506:IW917609 SS917506:SS917609 ACO917506:ACO917609 AMK917506:AMK917609 AWG917506:AWG917609 BGC917506:BGC917609 BPY917506:BPY917609 BZU917506:BZU917609 CJQ917506:CJQ917609 CTM917506:CTM917609 DDI917506:DDI917609 DNE917506:DNE917609 DXA917506:DXA917609 EGW917506:EGW917609 EQS917506:EQS917609 FAO917506:FAO917609 FKK917506:FKK917609 FUG917506:FUG917609 GEC917506:GEC917609 GNY917506:GNY917609 GXU917506:GXU917609 HHQ917506:HHQ917609 HRM917506:HRM917609 IBI917506:IBI917609 ILE917506:ILE917609 IVA917506:IVA917609 JEW917506:JEW917609 JOS917506:JOS917609 JYO917506:JYO917609 KIK917506:KIK917609 KSG917506:KSG917609 LCC917506:LCC917609 LLY917506:LLY917609 LVU917506:LVU917609 MFQ917506:MFQ917609 MPM917506:MPM917609 MZI917506:MZI917609 NJE917506:NJE917609 NTA917506:NTA917609 OCW917506:OCW917609 OMS917506:OMS917609 OWO917506:OWO917609 PGK917506:PGK917609 PQG917506:PQG917609 QAC917506:QAC917609 QJY917506:QJY917609 QTU917506:QTU917609 RDQ917506:RDQ917609 RNM917506:RNM917609 RXI917506:RXI917609 SHE917506:SHE917609 SRA917506:SRA917609 TAW917506:TAW917609 TKS917506:TKS917609 TUO917506:TUO917609 UEK917506:UEK917609 UOG917506:UOG917609 UYC917506:UYC917609 VHY917506:VHY917609 VRU917506:VRU917609 WBQ917506:WBQ917609 WLM917506:WLM917609 WVI917506:WVI917609 A983042:A983145 IW983042:IW983145 SS983042:SS983145 ACO983042:ACO983145 AMK983042:AMK983145 AWG983042:AWG983145 BGC983042:BGC983145 BPY983042:BPY983145 BZU983042:BZU983145 CJQ983042:CJQ983145 CTM983042:CTM983145 DDI983042:DDI983145 DNE983042:DNE983145 DXA983042:DXA983145 EGW983042:EGW983145 EQS983042:EQS983145 FAO983042:FAO983145 FKK983042:FKK983145 FUG983042:FUG983145 GEC983042:GEC983145 GNY983042:GNY983145 GXU983042:GXU983145 HHQ983042:HHQ983145 HRM983042:HRM983145 IBI983042:IBI983145 ILE983042:ILE983145 IVA983042:IVA983145 JEW983042:JEW983145 JOS983042:JOS983145 JYO983042:JYO983145 KIK983042:KIK983145 KSG983042:KSG983145 LCC983042:LCC983145 LLY983042:LLY983145 LVU983042:LVU983145 MFQ983042:MFQ983145 MPM983042:MPM983145 MZI983042:MZI983145 NJE983042:NJE983145 NTA983042:NTA983145 OCW983042:OCW983145 OMS983042:OMS983145 OWO983042:OWO983145 PGK983042:PGK983145 PQG983042:PQG983145 QAC983042:QAC983145 QJY983042:QJY983145 QTU983042:QTU983145 RDQ983042:RDQ983145 RNM983042:RNM983145 RXI983042:RXI983145 SHE983042:SHE983145 SRA983042:SRA983145 TAW983042:TAW983145 TKS983042:TKS983145 TUO983042:TUO983145 UEK983042:UEK983145 UOG983042:UOG983145 UYC983042:UYC983145 VHY983042:VHY983145 VRU983042:VRU983145 WBQ983042:WBQ983145 WLM983042:WLM983145 WVI983042:WVI983145" xr:uid="{97D380A3-0D65-443B-9F09-17D2564FDED3}"/>
  </dataValidation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A6142D-A645-49BD-81FF-5E592C2C9E67}">
  <dimension ref="A1:S144"/>
  <sheetViews>
    <sheetView workbookViewId="0">
      <selection activeCell="L28" sqref="L28:L29"/>
    </sheetView>
  </sheetViews>
  <sheetFormatPr defaultRowHeight="15" x14ac:dyDescent="0.25"/>
  <cols>
    <col min="1" max="1" width="7.5703125" style="95" customWidth="1"/>
    <col min="2" max="2" width="7.28515625" style="96" customWidth="1"/>
    <col min="3" max="3" width="13.7109375" style="95" bestFit="1" customWidth="1"/>
    <col min="4" max="4" width="8.85546875" style="95" bestFit="1" customWidth="1"/>
    <col min="5" max="5" width="19.7109375" style="95" customWidth="1"/>
    <col min="6" max="6" width="9.7109375" style="96" customWidth="1"/>
    <col min="7" max="7" width="10.42578125" style="96" hidden="1" customWidth="1"/>
    <col min="8" max="8" width="7.140625" style="95" hidden="1" customWidth="1"/>
    <col min="9" max="9" width="8.85546875" style="96" bestFit="1" customWidth="1"/>
    <col min="10" max="10" width="9.140625" style="218"/>
    <col min="11" max="11" width="9.140625" style="219"/>
    <col min="12" max="256" width="9.140625" style="95"/>
    <col min="257" max="257" width="7.5703125" style="95" customWidth="1"/>
    <col min="258" max="258" width="7.28515625" style="95" customWidth="1"/>
    <col min="259" max="259" width="13.7109375" style="95" bestFit="1" customWidth="1"/>
    <col min="260" max="260" width="8.85546875" style="95" bestFit="1" customWidth="1"/>
    <col min="261" max="261" width="19.7109375" style="95" customWidth="1"/>
    <col min="262" max="262" width="9.7109375" style="95" customWidth="1"/>
    <col min="263" max="264" width="0" style="95" hidden="1" customWidth="1"/>
    <col min="265" max="265" width="8.85546875" style="95" bestFit="1" customWidth="1"/>
    <col min="266" max="512" width="9.140625" style="95"/>
    <col min="513" max="513" width="7.5703125" style="95" customWidth="1"/>
    <col min="514" max="514" width="7.28515625" style="95" customWidth="1"/>
    <col min="515" max="515" width="13.7109375" style="95" bestFit="1" customWidth="1"/>
    <col min="516" max="516" width="8.85546875" style="95" bestFit="1" customWidth="1"/>
    <col min="517" max="517" width="19.7109375" style="95" customWidth="1"/>
    <col min="518" max="518" width="9.7109375" style="95" customWidth="1"/>
    <col min="519" max="520" width="0" style="95" hidden="1" customWidth="1"/>
    <col min="521" max="521" width="8.85546875" style="95" bestFit="1" customWidth="1"/>
    <col min="522" max="768" width="9.140625" style="95"/>
    <col min="769" max="769" width="7.5703125" style="95" customWidth="1"/>
    <col min="770" max="770" width="7.28515625" style="95" customWidth="1"/>
    <col min="771" max="771" width="13.7109375" style="95" bestFit="1" customWidth="1"/>
    <col min="772" max="772" width="8.85546875" style="95" bestFit="1" customWidth="1"/>
    <col min="773" max="773" width="19.7109375" style="95" customWidth="1"/>
    <col min="774" max="774" width="9.7109375" style="95" customWidth="1"/>
    <col min="775" max="776" width="0" style="95" hidden="1" customWidth="1"/>
    <col min="777" max="777" width="8.85546875" style="95" bestFit="1" customWidth="1"/>
    <col min="778" max="1024" width="9.140625" style="95"/>
    <col min="1025" max="1025" width="7.5703125" style="95" customWidth="1"/>
    <col min="1026" max="1026" width="7.28515625" style="95" customWidth="1"/>
    <col min="1027" max="1027" width="13.7109375" style="95" bestFit="1" customWidth="1"/>
    <col min="1028" max="1028" width="8.85546875" style="95" bestFit="1" customWidth="1"/>
    <col min="1029" max="1029" width="19.7109375" style="95" customWidth="1"/>
    <col min="1030" max="1030" width="9.7109375" style="95" customWidth="1"/>
    <col min="1031" max="1032" width="0" style="95" hidden="1" customWidth="1"/>
    <col min="1033" max="1033" width="8.85546875" style="95" bestFit="1" customWidth="1"/>
    <col min="1034" max="1280" width="9.140625" style="95"/>
    <col min="1281" max="1281" width="7.5703125" style="95" customWidth="1"/>
    <col min="1282" max="1282" width="7.28515625" style="95" customWidth="1"/>
    <col min="1283" max="1283" width="13.7109375" style="95" bestFit="1" customWidth="1"/>
    <col min="1284" max="1284" width="8.85546875" style="95" bestFit="1" customWidth="1"/>
    <col min="1285" max="1285" width="19.7109375" style="95" customWidth="1"/>
    <col min="1286" max="1286" width="9.7109375" style="95" customWidth="1"/>
    <col min="1287" max="1288" width="0" style="95" hidden="1" customWidth="1"/>
    <col min="1289" max="1289" width="8.85546875" style="95" bestFit="1" customWidth="1"/>
    <col min="1290" max="1536" width="9.140625" style="95"/>
    <col min="1537" max="1537" width="7.5703125" style="95" customWidth="1"/>
    <col min="1538" max="1538" width="7.28515625" style="95" customWidth="1"/>
    <col min="1539" max="1539" width="13.7109375" style="95" bestFit="1" customWidth="1"/>
    <col min="1540" max="1540" width="8.85546875" style="95" bestFit="1" customWidth="1"/>
    <col min="1541" max="1541" width="19.7109375" style="95" customWidth="1"/>
    <col min="1542" max="1542" width="9.7109375" style="95" customWidth="1"/>
    <col min="1543" max="1544" width="0" style="95" hidden="1" customWidth="1"/>
    <col min="1545" max="1545" width="8.85546875" style="95" bestFit="1" customWidth="1"/>
    <col min="1546" max="1792" width="9.140625" style="95"/>
    <col min="1793" max="1793" width="7.5703125" style="95" customWidth="1"/>
    <col min="1794" max="1794" width="7.28515625" style="95" customWidth="1"/>
    <col min="1795" max="1795" width="13.7109375" style="95" bestFit="1" customWidth="1"/>
    <col min="1796" max="1796" width="8.85546875" style="95" bestFit="1" customWidth="1"/>
    <col min="1797" max="1797" width="19.7109375" style="95" customWidth="1"/>
    <col min="1798" max="1798" width="9.7109375" style="95" customWidth="1"/>
    <col min="1799" max="1800" width="0" style="95" hidden="1" customWidth="1"/>
    <col min="1801" max="1801" width="8.85546875" style="95" bestFit="1" customWidth="1"/>
    <col min="1802" max="2048" width="9.140625" style="95"/>
    <col min="2049" max="2049" width="7.5703125" style="95" customWidth="1"/>
    <col min="2050" max="2050" width="7.28515625" style="95" customWidth="1"/>
    <col min="2051" max="2051" width="13.7109375" style="95" bestFit="1" customWidth="1"/>
    <col min="2052" max="2052" width="8.85546875" style="95" bestFit="1" customWidth="1"/>
    <col min="2053" max="2053" width="19.7109375" style="95" customWidth="1"/>
    <col min="2054" max="2054" width="9.7109375" style="95" customWidth="1"/>
    <col min="2055" max="2056" width="0" style="95" hidden="1" customWidth="1"/>
    <col min="2057" max="2057" width="8.85546875" style="95" bestFit="1" customWidth="1"/>
    <col min="2058" max="2304" width="9.140625" style="95"/>
    <col min="2305" max="2305" width="7.5703125" style="95" customWidth="1"/>
    <col min="2306" max="2306" width="7.28515625" style="95" customWidth="1"/>
    <col min="2307" max="2307" width="13.7109375" style="95" bestFit="1" customWidth="1"/>
    <col min="2308" max="2308" width="8.85546875" style="95" bestFit="1" customWidth="1"/>
    <col min="2309" max="2309" width="19.7109375" style="95" customWidth="1"/>
    <col min="2310" max="2310" width="9.7109375" style="95" customWidth="1"/>
    <col min="2311" max="2312" width="0" style="95" hidden="1" customWidth="1"/>
    <col min="2313" max="2313" width="8.85546875" style="95" bestFit="1" customWidth="1"/>
    <col min="2314" max="2560" width="9.140625" style="95"/>
    <col min="2561" max="2561" width="7.5703125" style="95" customWidth="1"/>
    <col min="2562" max="2562" width="7.28515625" style="95" customWidth="1"/>
    <col min="2563" max="2563" width="13.7109375" style="95" bestFit="1" customWidth="1"/>
    <col min="2564" max="2564" width="8.85546875" style="95" bestFit="1" customWidth="1"/>
    <col min="2565" max="2565" width="19.7109375" style="95" customWidth="1"/>
    <col min="2566" max="2566" width="9.7109375" style="95" customWidth="1"/>
    <col min="2567" max="2568" width="0" style="95" hidden="1" customWidth="1"/>
    <col min="2569" max="2569" width="8.85546875" style="95" bestFit="1" customWidth="1"/>
    <col min="2570" max="2816" width="9.140625" style="95"/>
    <col min="2817" max="2817" width="7.5703125" style="95" customWidth="1"/>
    <col min="2818" max="2818" width="7.28515625" style="95" customWidth="1"/>
    <col min="2819" max="2819" width="13.7109375" style="95" bestFit="1" customWidth="1"/>
    <col min="2820" max="2820" width="8.85546875" style="95" bestFit="1" customWidth="1"/>
    <col min="2821" max="2821" width="19.7109375" style="95" customWidth="1"/>
    <col min="2822" max="2822" width="9.7109375" style="95" customWidth="1"/>
    <col min="2823" max="2824" width="0" style="95" hidden="1" customWidth="1"/>
    <col min="2825" max="2825" width="8.85546875" style="95" bestFit="1" customWidth="1"/>
    <col min="2826" max="3072" width="9.140625" style="95"/>
    <col min="3073" max="3073" width="7.5703125" style="95" customWidth="1"/>
    <col min="3074" max="3074" width="7.28515625" style="95" customWidth="1"/>
    <col min="3075" max="3075" width="13.7109375" style="95" bestFit="1" customWidth="1"/>
    <col min="3076" max="3076" width="8.85546875" style="95" bestFit="1" customWidth="1"/>
    <col min="3077" max="3077" width="19.7109375" style="95" customWidth="1"/>
    <col min="3078" max="3078" width="9.7109375" style="95" customWidth="1"/>
    <col min="3079" max="3080" width="0" style="95" hidden="1" customWidth="1"/>
    <col min="3081" max="3081" width="8.85546875" style="95" bestFit="1" customWidth="1"/>
    <col min="3082" max="3328" width="9.140625" style="95"/>
    <col min="3329" max="3329" width="7.5703125" style="95" customWidth="1"/>
    <col min="3330" max="3330" width="7.28515625" style="95" customWidth="1"/>
    <col min="3331" max="3331" width="13.7109375" style="95" bestFit="1" customWidth="1"/>
    <col min="3332" max="3332" width="8.85546875" style="95" bestFit="1" customWidth="1"/>
    <col min="3333" max="3333" width="19.7109375" style="95" customWidth="1"/>
    <col min="3334" max="3334" width="9.7109375" style="95" customWidth="1"/>
    <col min="3335" max="3336" width="0" style="95" hidden="1" customWidth="1"/>
    <col min="3337" max="3337" width="8.85546875" style="95" bestFit="1" customWidth="1"/>
    <col min="3338" max="3584" width="9.140625" style="95"/>
    <col min="3585" max="3585" width="7.5703125" style="95" customWidth="1"/>
    <col min="3586" max="3586" width="7.28515625" style="95" customWidth="1"/>
    <col min="3587" max="3587" width="13.7109375" style="95" bestFit="1" customWidth="1"/>
    <col min="3588" max="3588" width="8.85546875" style="95" bestFit="1" customWidth="1"/>
    <col min="3589" max="3589" width="19.7109375" style="95" customWidth="1"/>
    <col min="3590" max="3590" width="9.7109375" style="95" customWidth="1"/>
    <col min="3591" max="3592" width="0" style="95" hidden="1" customWidth="1"/>
    <col min="3593" max="3593" width="8.85546875" style="95" bestFit="1" customWidth="1"/>
    <col min="3594" max="3840" width="9.140625" style="95"/>
    <col min="3841" max="3841" width="7.5703125" style="95" customWidth="1"/>
    <col min="3842" max="3842" width="7.28515625" style="95" customWidth="1"/>
    <col min="3843" max="3843" width="13.7109375" style="95" bestFit="1" customWidth="1"/>
    <col min="3844" max="3844" width="8.85546875" style="95" bestFit="1" customWidth="1"/>
    <col min="3845" max="3845" width="19.7109375" style="95" customWidth="1"/>
    <col min="3846" max="3846" width="9.7109375" style="95" customWidth="1"/>
    <col min="3847" max="3848" width="0" style="95" hidden="1" customWidth="1"/>
    <col min="3849" max="3849" width="8.85546875" style="95" bestFit="1" customWidth="1"/>
    <col min="3850" max="4096" width="9.140625" style="95"/>
    <col min="4097" max="4097" width="7.5703125" style="95" customWidth="1"/>
    <col min="4098" max="4098" width="7.28515625" style="95" customWidth="1"/>
    <col min="4099" max="4099" width="13.7109375" style="95" bestFit="1" customWidth="1"/>
    <col min="4100" max="4100" width="8.85546875" style="95" bestFit="1" customWidth="1"/>
    <col min="4101" max="4101" width="19.7109375" style="95" customWidth="1"/>
    <col min="4102" max="4102" width="9.7109375" style="95" customWidth="1"/>
    <col min="4103" max="4104" width="0" style="95" hidden="1" customWidth="1"/>
    <col min="4105" max="4105" width="8.85546875" style="95" bestFit="1" customWidth="1"/>
    <col min="4106" max="4352" width="9.140625" style="95"/>
    <col min="4353" max="4353" width="7.5703125" style="95" customWidth="1"/>
    <col min="4354" max="4354" width="7.28515625" style="95" customWidth="1"/>
    <col min="4355" max="4355" width="13.7109375" style="95" bestFit="1" customWidth="1"/>
    <col min="4356" max="4356" width="8.85546875" style="95" bestFit="1" customWidth="1"/>
    <col min="4357" max="4357" width="19.7109375" style="95" customWidth="1"/>
    <col min="4358" max="4358" width="9.7109375" style="95" customWidth="1"/>
    <col min="4359" max="4360" width="0" style="95" hidden="1" customWidth="1"/>
    <col min="4361" max="4361" width="8.85546875" style="95" bestFit="1" customWidth="1"/>
    <col min="4362" max="4608" width="9.140625" style="95"/>
    <col min="4609" max="4609" width="7.5703125" style="95" customWidth="1"/>
    <col min="4610" max="4610" width="7.28515625" style="95" customWidth="1"/>
    <col min="4611" max="4611" width="13.7109375" style="95" bestFit="1" customWidth="1"/>
    <col min="4612" max="4612" width="8.85546875" style="95" bestFit="1" customWidth="1"/>
    <col min="4613" max="4613" width="19.7109375" style="95" customWidth="1"/>
    <col min="4614" max="4614" width="9.7109375" style="95" customWidth="1"/>
    <col min="4615" max="4616" width="0" style="95" hidden="1" customWidth="1"/>
    <col min="4617" max="4617" width="8.85546875" style="95" bestFit="1" customWidth="1"/>
    <col min="4618" max="4864" width="9.140625" style="95"/>
    <col min="4865" max="4865" width="7.5703125" style="95" customWidth="1"/>
    <col min="4866" max="4866" width="7.28515625" style="95" customWidth="1"/>
    <col min="4867" max="4867" width="13.7109375" style="95" bestFit="1" customWidth="1"/>
    <col min="4868" max="4868" width="8.85546875" style="95" bestFit="1" customWidth="1"/>
    <col min="4869" max="4869" width="19.7109375" style="95" customWidth="1"/>
    <col min="4870" max="4870" width="9.7109375" style="95" customWidth="1"/>
    <col min="4871" max="4872" width="0" style="95" hidden="1" customWidth="1"/>
    <col min="4873" max="4873" width="8.85546875" style="95" bestFit="1" customWidth="1"/>
    <col min="4874" max="5120" width="9.140625" style="95"/>
    <col min="5121" max="5121" width="7.5703125" style="95" customWidth="1"/>
    <col min="5122" max="5122" width="7.28515625" style="95" customWidth="1"/>
    <col min="5123" max="5123" width="13.7109375" style="95" bestFit="1" customWidth="1"/>
    <col min="5124" max="5124" width="8.85546875" style="95" bestFit="1" customWidth="1"/>
    <col min="5125" max="5125" width="19.7109375" style="95" customWidth="1"/>
    <col min="5126" max="5126" width="9.7109375" style="95" customWidth="1"/>
    <col min="5127" max="5128" width="0" style="95" hidden="1" customWidth="1"/>
    <col min="5129" max="5129" width="8.85546875" style="95" bestFit="1" customWidth="1"/>
    <col min="5130" max="5376" width="9.140625" style="95"/>
    <col min="5377" max="5377" width="7.5703125" style="95" customWidth="1"/>
    <col min="5378" max="5378" width="7.28515625" style="95" customWidth="1"/>
    <col min="5379" max="5379" width="13.7109375" style="95" bestFit="1" customWidth="1"/>
    <col min="5380" max="5380" width="8.85546875" style="95" bestFit="1" customWidth="1"/>
    <col min="5381" max="5381" width="19.7109375" style="95" customWidth="1"/>
    <col min="5382" max="5382" width="9.7109375" style="95" customWidth="1"/>
    <col min="5383" max="5384" width="0" style="95" hidden="1" customWidth="1"/>
    <col min="5385" max="5385" width="8.85546875" style="95" bestFit="1" customWidth="1"/>
    <col min="5386" max="5632" width="9.140625" style="95"/>
    <col min="5633" max="5633" width="7.5703125" style="95" customWidth="1"/>
    <col min="5634" max="5634" width="7.28515625" style="95" customWidth="1"/>
    <col min="5635" max="5635" width="13.7109375" style="95" bestFit="1" customWidth="1"/>
    <col min="5636" max="5636" width="8.85546875" style="95" bestFit="1" customWidth="1"/>
    <col min="5637" max="5637" width="19.7109375" style="95" customWidth="1"/>
    <col min="5638" max="5638" width="9.7109375" style="95" customWidth="1"/>
    <col min="5639" max="5640" width="0" style="95" hidden="1" customWidth="1"/>
    <col min="5641" max="5641" width="8.85546875" style="95" bestFit="1" customWidth="1"/>
    <col min="5642" max="5888" width="9.140625" style="95"/>
    <col min="5889" max="5889" width="7.5703125" style="95" customWidth="1"/>
    <col min="5890" max="5890" width="7.28515625" style="95" customWidth="1"/>
    <col min="5891" max="5891" width="13.7109375" style="95" bestFit="1" customWidth="1"/>
    <col min="5892" max="5892" width="8.85546875" style="95" bestFit="1" customWidth="1"/>
    <col min="5893" max="5893" width="19.7109375" style="95" customWidth="1"/>
    <col min="5894" max="5894" width="9.7109375" style="95" customWidth="1"/>
    <col min="5895" max="5896" width="0" style="95" hidden="1" customWidth="1"/>
    <col min="5897" max="5897" width="8.85546875" style="95" bestFit="1" customWidth="1"/>
    <col min="5898" max="6144" width="9.140625" style="95"/>
    <col min="6145" max="6145" width="7.5703125" style="95" customWidth="1"/>
    <col min="6146" max="6146" width="7.28515625" style="95" customWidth="1"/>
    <col min="6147" max="6147" width="13.7109375" style="95" bestFit="1" customWidth="1"/>
    <col min="6148" max="6148" width="8.85546875" style="95" bestFit="1" customWidth="1"/>
    <col min="6149" max="6149" width="19.7109375" style="95" customWidth="1"/>
    <col min="6150" max="6150" width="9.7109375" style="95" customWidth="1"/>
    <col min="6151" max="6152" width="0" style="95" hidden="1" customWidth="1"/>
    <col min="6153" max="6153" width="8.85546875" style="95" bestFit="1" customWidth="1"/>
    <col min="6154" max="6400" width="9.140625" style="95"/>
    <col min="6401" max="6401" width="7.5703125" style="95" customWidth="1"/>
    <col min="6402" max="6402" width="7.28515625" style="95" customWidth="1"/>
    <col min="6403" max="6403" width="13.7109375" style="95" bestFit="1" customWidth="1"/>
    <col min="6404" max="6404" width="8.85546875" style="95" bestFit="1" customWidth="1"/>
    <col min="6405" max="6405" width="19.7109375" style="95" customWidth="1"/>
    <col min="6406" max="6406" width="9.7109375" style="95" customWidth="1"/>
    <col min="6407" max="6408" width="0" style="95" hidden="1" customWidth="1"/>
    <col min="6409" max="6409" width="8.85546875" style="95" bestFit="1" customWidth="1"/>
    <col min="6410" max="6656" width="9.140625" style="95"/>
    <col min="6657" max="6657" width="7.5703125" style="95" customWidth="1"/>
    <col min="6658" max="6658" width="7.28515625" style="95" customWidth="1"/>
    <col min="6659" max="6659" width="13.7109375" style="95" bestFit="1" customWidth="1"/>
    <col min="6660" max="6660" width="8.85546875" style="95" bestFit="1" customWidth="1"/>
    <col min="6661" max="6661" width="19.7109375" style="95" customWidth="1"/>
    <col min="6662" max="6662" width="9.7109375" style="95" customWidth="1"/>
    <col min="6663" max="6664" width="0" style="95" hidden="1" customWidth="1"/>
    <col min="6665" max="6665" width="8.85546875" style="95" bestFit="1" customWidth="1"/>
    <col min="6666" max="6912" width="9.140625" style="95"/>
    <col min="6913" max="6913" width="7.5703125" style="95" customWidth="1"/>
    <col min="6914" max="6914" width="7.28515625" style="95" customWidth="1"/>
    <col min="6915" max="6915" width="13.7109375" style="95" bestFit="1" customWidth="1"/>
    <col min="6916" max="6916" width="8.85546875" style="95" bestFit="1" customWidth="1"/>
    <col min="6917" max="6917" width="19.7109375" style="95" customWidth="1"/>
    <col min="6918" max="6918" width="9.7109375" style="95" customWidth="1"/>
    <col min="6919" max="6920" width="0" style="95" hidden="1" customWidth="1"/>
    <col min="6921" max="6921" width="8.85546875" style="95" bestFit="1" customWidth="1"/>
    <col min="6922" max="7168" width="9.140625" style="95"/>
    <col min="7169" max="7169" width="7.5703125" style="95" customWidth="1"/>
    <col min="7170" max="7170" width="7.28515625" style="95" customWidth="1"/>
    <col min="7171" max="7171" width="13.7109375" style="95" bestFit="1" customWidth="1"/>
    <col min="7172" max="7172" width="8.85546875" style="95" bestFit="1" customWidth="1"/>
    <col min="7173" max="7173" width="19.7109375" style="95" customWidth="1"/>
    <col min="7174" max="7174" width="9.7109375" style="95" customWidth="1"/>
    <col min="7175" max="7176" width="0" style="95" hidden="1" customWidth="1"/>
    <col min="7177" max="7177" width="8.85546875" style="95" bestFit="1" customWidth="1"/>
    <col min="7178" max="7424" width="9.140625" style="95"/>
    <col min="7425" max="7425" width="7.5703125" style="95" customWidth="1"/>
    <col min="7426" max="7426" width="7.28515625" style="95" customWidth="1"/>
    <col min="7427" max="7427" width="13.7109375" style="95" bestFit="1" customWidth="1"/>
    <col min="7428" max="7428" width="8.85546875" style="95" bestFit="1" customWidth="1"/>
    <col min="7429" max="7429" width="19.7109375" style="95" customWidth="1"/>
    <col min="7430" max="7430" width="9.7109375" style="95" customWidth="1"/>
    <col min="7431" max="7432" width="0" style="95" hidden="1" customWidth="1"/>
    <col min="7433" max="7433" width="8.85546875" style="95" bestFit="1" customWidth="1"/>
    <col min="7434" max="7680" width="9.140625" style="95"/>
    <col min="7681" max="7681" width="7.5703125" style="95" customWidth="1"/>
    <col min="7682" max="7682" width="7.28515625" style="95" customWidth="1"/>
    <col min="7683" max="7683" width="13.7109375" style="95" bestFit="1" customWidth="1"/>
    <col min="7684" max="7684" width="8.85546875" style="95" bestFit="1" customWidth="1"/>
    <col min="7685" max="7685" width="19.7109375" style="95" customWidth="1"/>
    <col min="7686" max="7686" width="9.7109375" style="95" customWidth="1"/>
    <col min="7687" max="7688" width="0" style="95" hidden="1" customWidth="1"/>
    <col min="7689" max="7689" width="8.85546875" style="95" bestFit="1" customWidth="1"/>
    <col min="7690" max="7936" width="9.140625" style="95"/>
    <col min="7937" max="7937" width="7.5703125" style="95" customWidth="1"/>
    <col min="7938" max="7938" width="7.28515625" style="95" customWidth="1"/>
    <col min="7939" max="7939" width="13.7109375" style="95" bestFit="1" customWidth="1"/>
    <col min="7940" max="7940" width="8.85546875" style="95" bestFit="1" customWidth="1"/>
    <col min="7941" max="7941" width="19.7109375" style="95" customWidth="1"/>
    <col min="7942" max="7942" width="9.7109375" style="95" customWidth="1"/>
    <col min="7943" max="7944" width="0" style="95" hidden="1" customWidth="1"/>
    <col min="7945" max="7945" width="8.85546875" style="95" bestFit="1" customWidth="1"/>
    <col min="7946" max="8192" width="9.140625" style="95"/>
    <col min="8193" max="8193" width="7.5703125" style="95" customWidth="1"/>
    <col min="8194" max="8194" width="7.28515625" style="95" customWidth="1"/>
    <col min="8195" max="8195" width="13.7109375" style="95" bestFit="1" customWidth="1"/>
    <col min="8196" max="8196" width="8.85546875" style="95" bestFit="1" customWidth="1"/>
    <col min="8197" max="8197" width="19.7109375" style="95" customWidth="1"/>
    <col min="8198" max="8198" width="9.7109375" style="95" customWidth="1"/>
    <col min="8199" max="8200" width="0" style="95" hidden="1" customWidth="1"/>
    <col min="8201" max="8201" width="8.85546875" style="95" bestFit="1" customWidth="1"/>
    <col min="8202" max="8448" width="9.140625" style="95"/>
    <col min="8449" max="8449" width="7.5703125" style="95" customWidth="1"/>
    <col min="8450" max="8450" width="7.28515625" style="95" customWidth="1"/>
    <col min="8451" max="8451" width="13.7109375" style="95" bestFit="1" customWidth="1"/>
    <col min="8452" max="8452" width="8.85546875" style="95" bestFit="1" customWidth="1"/>
    <col min="8453" max="8453" width="19.7109375" style="95" customWidth="1"/>
    <col min="8454" max="8454" width="9.7109375" style="95" customWidth="1"/>
    <col min="8455" max="8456" width="0" style="95" hidden="1" customWidth="1"/>
    <col min="8457" max="8457" width="8.85546875" style="95" bestFit="1" customWidth="1"/>
    <col min="8458" max="8704" width="9.140625" style="95"/>
    <col min="8705" max="8705" width="7.5703125" style="95" customWidth="1"/>
    <col min="8706" max="8706" width="7.28515625" style="95" customWidth="1"/>
    <col min="8707" max="8707" width="13.7109375" style="95" bestFit="1" customWidth="1"/>
    <col min="8708" max="8708" width="8.85546875" style="95" bestFit="1" customWidth="1"/>
    <col min="8709" max="8709" width="19.7109375" style="95" customWidth="1"/>
    <col min="8710" max="8710" width="9.7109375" style="95" customWidth="1"/>
    <col min="8711" max="8712" width="0" style="95" hidden="1" customWidth="1"/>
    <col min="8713" max="8713" width="8.85546875" style="95" bestFit="1" customWidth="1"/>
    <col min="8714" max="8960" width="9.140625" style="95"/>
    <col min="8961" max="8961" width="7.5703125" style="95" customWidth="1"/>
    <col min="8962" max="8962" width="7.28515625" style="95" customWidth="1"/>
    <col min="8963" max="8963" width="13.7109375" style="95" bestFit="1" customWidth="1"/>
    <col min="8964" max="8964" width="8.85546875" style="95" bestFit="1" customWidth="1"/>
    <col min="8965" max="8965" width="19.7109375" style="95" customWidth="1"/>
    <col min="8966" max="8966" width="9.7109375" style="95" customWidth="1"/>
    <col min="8967" max="8968" width="0" style="95" hidden="1" customWidth="1"/>
    <col min="8969" max="8969" width="8.85546875" style="95" bestFit="1" customWidth="1"/>
    <col min="8970" max="9216" width="9.140625" style="95"/>
    <col min="9217" max="9217" width="7.5703125" style="95" customWidth="1"/>
    <col min="9218" max="9218" width="7.28515625" style="95" customWidth="1"/>
    <col min="9219" max="9219" width="13.7109375" style="95" bestFit="1" customWidth="1"/>
    <col min="9220" max="9220" width="8.85546875" style="95" bestFit="1" customWidth="1"/>
    <col min="9221" max="9221" width="19.7109375" style="95" customWidth="1"/>
    <col min="9222" max="9222" width="9.7109375" style="95" customWidth="1"/>
    <col min="9223" max="9224" width="0" style="95" hidden="1" customWidth="1"/>
    <col min="9225" max="9225" width="8.85546875" style="95" bestFit="1" customWidth="1"/>
    <col min="9226" max="9472" width="9.140625" style="95"/>
    <col min="9473" max="9473" width="7.5703125" style="95" customWidth="1"/>
    <col min="9474" max="9474" width="7.28515625" style="95" customWidth="1"/>
    <col min="9475" max="9475" width="13.7109375" style="95" bestFit="1" customWidth="1"/>
    <col min="9476" max="9476" width="8.85546875" style="95" bestFit="1" customWidth="1"/>
    <col min="9477" max="9477" width="19.7109375" style="95" customWidth="1"/>
    <col min="9478" max="9478" width="9.7109375" style="95" customWidth="1"/>
    <col min="9479" max="9480" width="0" style="95" hidden="1" customWidth="1"/>
    <col min="9481" max="9481" width="8.85546875" style="95" bestFit="1" customWidth="1"/>
    <col min="9482" max="9728" width="9.140625" style="95"/>
    <col min="9729" max="9729" width="7.5703125" style="95" customWidth="1"/>
    <col min="9730" max="9730" width="7.28515625" style="95" customWidth="1"/>
    <col min="9731" max="9731" width="13.7109375" style="95" bestFit="1" customWidth="1"/>
    <col min="9732" max="9732" width="8.85546875" style="95" bestFit="1" customWidth="1"/>
    <col min="9733" max="9733" width="19.7109375" style="95" customWidth="1"/>
    <col min="9734" max="9734" width="9.7109375" style="95" customWidth="1"/>
    <col min="9735" max="9736" width="0" style="95" hidden="1" customWidth="1"/>
    <col min="9737" max="9737" width="8.85546875" style="95" bestFit="1" customWidth="1"/>
    <col min="9738" max="9984" width="9.140625" style="95"/>
    <col min="9985" max="9985" width="7.5703125" style="95" customWidth="1"/>
    <col min="9986" max="9986" width="7.28515625" style="95" customWidth="1"/>
    <col min="9987" max="9987" width="13.7109375" style="95" bestFit="1" customWidth="1"/>
    <col min="9988" max="9988" width="8.85546875" style="95" bestFit="1" customWidth="1"/>
    <col min="9989" max="9989" width="19.7109375" style="95" customWidth="1"/>
    <col min="9990" max="9990" width="9.7109375" style="95" customWidth="1"/>
    <col min="9991" max="9992" width="0" style="95" hidden="1" customWidth="1"/>
    <col min="9993" max="9993" width="8.85546875" style="95" bestFit="1" customWidth="1"/>
    <col min="9994" max="10240" width="9.140625" style="95"/>
    <col min="10241" max="10241" width="7.5703125" style="95" customWidth="1"/>
    <col min="10242" max="10242" width="7.28515625" style="95" customWidth="1"/>
    <col min="10243" max="10243" width="13.7109375" style="95" bestFit="1" customWidth="1"/>
    <col min="10244" max="10244" width="8.85546875" style="95" bestFit="1" customWidth="1"/>
    <col min="10245" max="10245" width="19.7109375" style="95" customWidth="1"/>
    <col min="10246" max="10246" width="9.7109375" style="95" customWidth="1"/>
    <col min="10247" max="10248" width="0" style="95" hidden="1" customWidth="1"/>
    <col min="10249" max="10249" width="8.85546875" style="95" bestFit="1" customWidth="1"/>
    <col min="10250" max="10496" width="9.140625" style="95"/>
    <col min="10497" max="10497" width="7.5703125" style="95" customWidth="1"/>
    <col min="10498" max="10498" width="7.28515625" style="95" customWidth="1"/>
    <col min="10499" max="10499" width="13.7109375" style="95" bestFit="1" customWidth="1"/>
    <col min="10500" max="10500" width="8.85546875" style="95" bestFit="1" customWidth="1"/>
    <col min="10501" max="10501" width="19.7109375" style="95" customWidth="1"/>
    <col min="10502" max="10502" width="9.7109375" style="95" customWidth="1"/>
    <col min="10503" max="10504" width="0" style="95" hidden="1" customWidth="1"/>
    <col min="10505" max="10505" width="8.85546875" style="95" bestFit="1" customWidth="1"/>
    <col min="10506" max="10752" width="9.140625" style="95"/>
    <col min="10753" max="10753" width="7.5703125" style="95" customWidth="1"/>
    <col min="10754" max="10754" width="7.28515625" style="95" customWidth="1"/>
    <col min="10755" max="10755" width="13.7109375" style="95" bestFit="1" customWidth="1"/>
    <col min="10756" max="10756" width="8.85546875" style="95" bestFit="1" customWidth="1"/>
    <col min="10757" max="10757" width="19.7109375" style="95" customWidth="1"/>
    <col min="10758" max="10758" width="9.7109375" style="95" customWidth="1"/>
    <col min="10759" max="10760" width="0" style="95" hidden="1" customWidth="1"/>
    <col min="10761" max="10761" width="8.85546875" style="95" bestFit="1" customWidth="1"/>
    <col min="10762" max="11008" width="9.140625" style="95"/>
    <col min="11009" max="11009" width="7.5703125" style="95" customWidth="1"/>
    <col min="11010" max="11010" width="7.28515625" style="95" customWidth="1"/>
    <col min="11011" max="11011" width="13.7109375" style="95" bestFit="1" customWidth="1"/>
    <col min="11012" max="11012" width="8.85546875" style="95" bestFit="1" customWidth="1"/>
    <col min="11013" max="11013" width="19.7109375" style="95" customWidth="1"/>
    <col min="11014" max="11014" width="9.7109375" style="95" customWidth="1"/>
    <col min="11015" max="11016" width="0" style="95" hidden="1" customWidth="1"/>
    <col min="11017" max="11017" width="8.85546875" style="95" bestFit="1" customWidth="1"/>
    <col min="11018" max="11264" width="9.140625" style="95"/>
    <col min="11265" max="11265" width="7.5703125" style="95" customWidth="1"/>
    <col min="11266" max="11266" width="7.28515625" style="95" customWidth="1"/>
    <col min="11267" max="11267" width="13.7109375" style="95" bestFit="1" customWidth="1"/>
    <col min="11268" max="11268" width="8.85546875" style="95" bestFit="1" customWidth="1"/>
    <col min="11269" max="11269" width="19.7109375" style="95" customWidth="1"/>
    <col min="11270" max="11270" width="9.7109375" style="95" customWidth="1"/>
    <col min="11271" max="11272" width="0" style="95" hidden="1" customWidth="1"/>
    <col min="11273" max="11273" width="8.85546875" style="95" bestFit="1" customWidth="1"/>
    <col min="11274" max="11520" width="9.140625" style="95"/>
    <col min="11521" max="11521" width="7.5703125" style="95" customWidth="1"/>
    <col min="11522" max="11522" width="7.28515625" style="95" customWidth="1"/>
    <col min="11523" max="11523" width="13.7109375" style="95" bestFit="1" customWidth="1"/>
    <col min="11524" max="11524" width="8.85546875" style="95" bestFit="1" customWidth="1"/>
    <col min="11525" max="11525" width="19.7109375" style="95" customWidth="1"/>
    <col min="11526" max="11526" width="9.7109375" style="95" customWidth="1"/>
    <col min="11527" max="11528" width="0" style="95" hidden="1" customWidth="1"/>
    <col min="11529" max="11529" width="8.85546875" style="95" bestFit="1" customWidth="1"/>
    <col min="11530" max="11776" width="9.140625" style="95"/>
    <col min="11777" max="11777" width="7.5703125" style="95" customWidth="1"/>
    <col min="11778" max="11778" width="7.28515625" style="95" customWidth="1"/>
    <col min="11779" max="11779" width="13.7109375" style="95" bestFit="1" customWidth="1"/>
    <col min="11780" max="11780" width="8.85546875" style="95" bestFit="1" customWidth="1"/>
    <col min="11781" max="11781" width="19.7109375" style="95" customWidth="1"/>
    <col min="11782" max="11782" width="9.7109375" style="95" customWidth="1"/>
    <col min="11783" max="11784" width="0" style="95" hidden="1" customWidth="1"/>
    <col min="11785" max="11785" width="8.85546875" style="95" bestFit="1" customWidth="1"/>
    <col min="11786" max="12032" width="9.140625" style="95"/>
    <col min="12033" max="12033" width="7.5703125" style="95" customWidth="1"/>
    <col min="12034" max="12034" width="7.28515625" style="95" customWidth="1"/>
    <col min="12035" max="12035" width="13.7109375" style="95" bestFit="1" customWidth="1"/>
    <col min="12036" max="12036" width="8.85546875" style="95" bestFit="1" customWidth="1"/>
    <col min="12037" max="12037" width="19.7109375" style="95" customWidth="1"/>
    <col min="12038" max="12038" width="9.7109375" style="95" customWidth="1"/>
    <col min="12039" max="12040" width="0" style="95" hidden="1" customWidth="1"/>
    <col min="12041" max="12041" width="8.85546875" style="95" bestFit="1" customWidth="1"/>
    <col min="12042" max="12288" width="9.140625" style="95"/>
    <col min="12289" max="12289" width="7.5703125" style="95" customWidth="1"/>
    <col min="12290" max="12290" width="7.28515625" style="95" customWidth="1"/>
    <col min="12291" max="12291" width="13.7109375" style="95" bestFit="1" customWidth="1"/>
    <col min="12292" max="12292" width="8.85546875" style="95" bestFit="1" customWidth="1"/>
    <col min="12293" max="12293" width="19.7109375" style="95" customWidth="1"/>
    <col min="12294" max="12294" width="9.7109375" style="95" customWidth="1"/>
    <col min="12295" max="12296" width="0" style="95" hidden="1" customWidth="1"/>
    <col min="12297" max="12297" width="8.85546875" style="95" bestFit="1" customWidth="1"/>
    <col min="12298" max="12544" width="9.140625" style="95"/>
    <col min="12545" max="12545" width="7.5703125" style="95" customWidth="1"/>
    <col min="12546" max="12546" width="7.28515625" style="95" customWidth="1"/>
    <col min="12547" max="12547" width="13.7109375" style="95" bestFit="1" customWidth="1"/>
    <col min="12548" max="12548" width="8.85546875" style="95" bestFit="1" customWidth="1"/>
    <col min="12549" max="12549" width="19.7109375" style="95" customWidth="1"/>
    <col min="12550" max="12550" width="9.7109375" style="95" customWidth="1"/>
    <col min="12551" max="12552" width="0" style="95" hidden="1" customWidth="1"/>
    <col min="12553" max="12553" width="8.85546875" style="95" bestFit="1" customWidth="1"/>
    <col min="12554" max="12800" width="9.140625" style="95"/>
    <col min="12801" max="12801" width="7.5703125" style="95" customWidth="1"/>
    <col min="12802" max="12802" width="7.28515625" style="95" customWidth="1"/>
    <col min="12803" max="12803" width="13.7109375" style="95" bestFit="1" customWidth="1"/>
    <col min="12804" max="12804" width="8.85546875" style="95" bestFit="1" customWidth="1"/>
    <col min="12805" max="12805" width="19.7109375" style="95" customWidth="1"/>
    <col min="12806" max="12806" width="9.7109375" style="95" customWidth="1"/>
    <col min="12807" max="12808" width="0" style="95" hidden="1" customWidth="1"/>
    <col min="12809" max="12809" width="8.85546875" style="95" bestFit="1" customWidth="1"/>
    <col min="12810" max="13056" width="9.140625" style="95"/>
    <col min="13057" max="13057" width="7.5703125" style="95" customWidth="1"/>
    <col min="13058" max="13058" width="7.28515625" style="95" customWidth="1"/>
    <col min="13059" max="13059" width="13.7109375" style="95" bestFit="1" customWidth="1"/>
    <col min="13060" max="13060" width="8.85546875" style="95" bestFit="1" customWidth="1"/>
    <col min="13061" max="13061" width="19.7109375" style="95" customWidth="1"/>
    <col min="13062" max="13062" width="9.7109375" style="95" customWidth="1"/>
    <col min="13063" max="13064" width="0" style="95" hidden="1" customWidth="1"/>
    <col min="13065" max="13065" width="8.85546875" style="95" bestFit="1" customWidth="1"/>
    <col min="13066" max="13312" width="9.140625" style="95"/>
    <col min="13313" max="13313" width="7.5703125" style="95" customWidth="1"/>
    <col min="13314" max="13314" width="7.28515625" style="95" customWidth="1"/>
    <col min="13315" max="13315" width="13.7109375" style="95" bestFit="1" customWidth="1"/>
    <col min="13316" max="13316" width="8.85546875" style="95" bestFit="1" customWidth="1"/>
    <col min="13317" max="13317" width="19.7109375" style="95" customWidth="1"/>
    <col min="13318" max="13318" width="9.7109375" style="95" customWidth="1"/>
    <col min="13319" max="13320" width="0" style="95" hidden="1" customWidth="1"/>
    <col min="13321" max="13321" width="8.85546875" style="95" bestFit="1" customWidth="1"/>
    <col min="13322" max="13568" width="9.140625" style="95"/>
    <col min="13569" max="13569" width="7.5703125" style="95" customWidth="1"/>
    <col min="13570" max="13570" width="7.28515625" style="95" customWidth="1"/>
    <col min="13571" max="13571" width="13.7109375" style="95" bestFit="1" customWidth="1"/>
    <col min="13572" max="13572" width="8.85546875" style="95" bestFit="1" customWidth="1"/>
    <col min="13573" max="13573" width="19.7109375" style="95" customWidth="1"/>
    <col min="13574" max="13574" width="9.7109375" style="95" customWidth="1"/>
    <col min="13575" max="13576" width="0" style="95" hidden="1" customWidth="1"/>
    <col min="13577" max="13577" width="8.85546875" style="95" bestFit="1" customWidth="1"/>
    <col min="13578" max="13824" width="9.140625" style="95"/>
    <col min="13825" max="13825" width="7.5703125" style="95" customWidth="1"/>
    <col min="13826" max="13826" width="7.28515625" style="95" customWidth="1"/>
    <col min="13827" max="13827" width="13.7109375" style="95" bestFit="1" customWidth="1"/>
    <col min="13828" max="13828" width="8.85546875" style="95" bestFit="1" customWidth="1"/>
    <col min="13829" max="13829" width="19.7109375" style="95" customWidth="1"/>
    <col min="13830" max="13830" width="9.7109375" style="95" customWidth="1"/>
    <col min="13831" max="13832" width="0" style="95" hidden="1" customWidth="1"/>
    <col min="13833" max="13833" width="8.85546875" style="95" bestFit="1" customWidth="1"/>
    <col min="13834" max="14080" width="9.140625" style="95"/>
    <col min="14081" max="14081" width="7.5703125" style="95" customWidth="1"/>
    <col min="14082" max="14082" width="7.28515625" style="95" customWidth="1"/>
    <col min="14083" max="14083" width="13.7109375" style="95" bestFit="1" customWidth="1"/>
    <col min="14084" max="14084" width="8.85546875" style="95" bestFit="1" customWidth="1"/>
    <col min="14085" max="14085" width="19.7109375" style="95" customWidth="1"/>
    <col min="14086" max="14086" width="9.7109375" style="95" customWidth="1"/>
    <col min="14087" max="14088" width="0" style="95" hidden="1" customWidth="1"/>
    <col min="14089" max="14089" width="8.85546875" style="95" bestFit="1" customWidth="1"/>
    <col min="14090" max="14336" width="9.140625" style="95"/>
    <col min="14337" max="14337" width="7.5703125" style="95" customWidth="1"/>
    <col min="14338" max="14338" width="7.28515625" style="95" customWidth="1"/>
    <col min="14339" max="14339" width="13.7109375" style="95" bestFit="1" customWidth="1"/>
    <col min="14340" max="14340" width="8.85546875" style="95" bestFit="1" customWidth="1"/>
    <col min="14341" max="14341" width="19.7109375" style="95" customWidth="1"/>
    <col min="14342" max="14342" width="9.7109375" style="95" customWidth="1"/>
    <col min="14343" max="14344" width="0" style="95" hidden="1" customWidth="1"/>
    <col min="14345" max="14345" width="8.85546875" style="95" bestFit="1" customWidth="1"/>
    <col min="14346" max="14592" width="9.140625" style="95"/>
    <col min="14593" max="14593" width="7.5703125" style="95" customWidth="1"/>
    <col min="14594" max="14594" width="7.28515625" style="95" customWidth="1"/>
    <col min="14595" max="14595" width="13.7109375" style="95" bestFit="1" customWidth="1"/>
    <col min="14596" max="14596" width="8.85546875" style="95" bestFit="1" customWidth="1"/>
    <col min="14597" max="14597" width="19.7109375" style="95" customWidth="1"/>
    <col min="14598" max="14598" width="9.7109375" style="95" customWidth="1"/>
    <col min="14599" max="14600" width="0" style="95" hidden="1" customWidth="1"/>
    <col min="14601" max="14601" width="8.85546875" style="95" bestFit="1" customWidth="1"/>
    <col min="14602" max="14848" width="9.140625" style="95"/>
    <col min="14849" max="14849" width="7.5703125" style="95" customWidth="1"/>
    <col min="14850" max="14850" width="7.28515625" style="95" customWidth="1"/>
    <col min="14851" max="14851" width="13.7109375" style="95" bestFit="1" customWidth="1"/>
    <col min="14852" max="14852" width="8.85546875" style="95" bestFit="1" customWidth="1"/>
    <col min="14853" max="14853" width="19.7109375" style="95" customWidth="1"/>
    <col min="14854" max="14854" width="9.7109375" style="95" customWidth="1"/>
    <col min="14855" max="14856" width="0" style="95" hidden="1" customWidth="1"/>
    <col min="14857" max="14857" width="8.85546875" style="95" bestFit="1" customWidth="1"/>
    <col min="14858" max="15104" width="9.140625" style="95"/>
    <col min="15105" max="15105" width="7.5703125" style="95" customWidth="1"/>
    <col min="15106" max="15106" width="7.28515625" style="95" customWidth="1"/>
    <col min="15107" max="15107" width="13.7109375" style="95" bestFit="1" customWidth="1"/>
    <col min="15108" max="15108" width="8.85546875" style="95" bestFit="1" customWidth="1"/>
    <col min="15109" max="15109" width="19.7109375" style="95" customWidth="1"/>
    <col min="15110" max="15110" width="9.7109375" style="95" customWidth="1"/>
    <col min="15111" max="15112" width="0" style="95" hidden="1" customWidth="1"/>
    <col min="15113" max="15113" width="8.85546875" style="95" bestFit="1" customWidth="1"/>
    <col min="15114" max="15360" width="9.140625" style="95"/>
    <col min="15361" max="15361" width="7.5703125" style="95" customWidth="1"/>
    <col min="15362" max="15362" width="7.28515625" style="95" customWidth="1"/>
    <col min="15363" max="15363" width="13.7109375" style="95" bestFit="1" customWidth="1"/>
    <col min="15364" max="15364" width="8.85546875" style="95" bestFit="1" customWidth="1"/>
    <col min="15365" max="15365" width="19.7109375" style="95" customWidth="1"/>
    <col min="15366" max="15366" width="9.7109375" style="95" customWidth="1"/>
    <col min="15367" max="15368" width="0" style="95" hidden="1" customWidth="1"/>
    <col min="15369" max="15369" width="8.85546875" style="95" bestFit="1" customWidth="1"/>
    <col min="15370" max="15616" width="9.140625" style="95"/>
    <col min="15617" max="15617" width="7.5703125" style="95" customWidth="1"/>
    <col min="15618" max="15618" width="7.28515625" style="95" customWidth="1"/>
    <col min="15619" max="15619" width="13.7109375" style="95" bestFit="1" customWidth="1"/>
    <col min="15620" max="15620" width="8.85546875" style="95" bestFit="1" customWidth="1"/>
    <col min="15621" max="15621" width="19.7109375" style="95" customWidth="1"/>
    <col min="15622" max="15622" width="9.7109375" style="95" customWidth="1"/>
    <col min="15623" max="15624" width="0" style="95" hidden="1" customWidth="1"/>
    <col min="15625" max="15625" width="8.85546875" style="95" bestFit="1" customWidth="1"/>
    <col min="15626" max="15872" width="9.140625" style="95"/>
    <col min="15873" max="15873" width="7.5703125" style="95" customWidth="1"/>
    <col min="15874" max="15874" width="7.28515625" style="95" customWidth="1"/>
    <col min="15875" max="15875" width="13.7109375" style="95" bestFit="1" customWidth="1"/>
    <col min="15876" max="15876" width="8.85546875" style="95" bestFit="1" customWidth="1"/>
    <col min="15877" max="15877" width="19.7109375" style="95" customWidth="1"/>
    <col min="15878" max="15878" width="9.7109375" style="95" customWidth="1"/>
    <col min="15879" max="15880" width="0" style="95" hidden="1" customWidth="1"/>
    <col min="15881" max="15881" width="8.85546875" style="95" bestFit="1" customWidth="1"/>
    <col min="15882" max="16128" width="9.140625" style="95"/>
    <col min="16129" max="16129" width="7.5703125" style="95" customWidth="1"/>
    <col min="16130" max="16130" width="7.28515625" style="95" customWidth="1"/>
    <col min="16131" max="16131" width="13.7109375" style="95" bestFit="1" customWidth="1"/>
    <col min="16132" max="16132" width="8.85546875" style="95" bestFit="1" customWidth="1"/>
    <col min="16133" max="16133" width="19.7109375" style="95" customWidth="1"/>
    <col min="16134" max="16134" width="9.7109375" style="95" customWidth="1"/>
    <col min="16135" max="16136" width="0" style="95" hidden="1" customWidth="1"/>
    <col min="16137" max="16137" width="8.85546875" style="95" bestFit="1" customWidth="1"/>
    <col min="16138" max="16384" width="9.140625" style="95"/>
  </cols>
  <sheetData>
    <row r="1" spans="1:9" ht="21" x14ac:dyDescent="0.35">
      <c r="A1" s="216" t="s">
        <v>725</v>
      </c>
      <c r="E1" s="217">
        <v>44409</v>
      </c>
    </row>
    <row r="4" spans="1:9" x14ac:dyDescent="0.25">
      <c r="A4" s="12" t="s">
        <v>191</v>
      </c>
      <c r="B4" s="6" t="s">
        <v>726</v>
      </c>
      <c r="C4" s="11" t="s">
        <v>31</v>
      </c>
      <c r="D4" s="11" t="s">
        <v>32</v>
      </c>
      <c r="E4" s="11" t="s">
        <v>429</v>
      </c>
      <c r="F4" s="6" t="s">
        <v>727</v>
      </c>
      <c r="G4" s="6" t="s">
        <v>35</v>
      </c>
      <c r="H4" s="11" t="s">
        <v>728</v>
      </c>
      <c r="I4" s="6" t="s">
        <v>729</v>
      </c>
    </row>
    <row r="5" spans="1:9" x14ac:dyDescent="0.25">
      <c r="A5" s="95" t="s">
        <v>40</v>
      </c>
      <c r="B5" s="96">
        <v>1</v>
      </c>
      <c r="C5" s="95" t="s">
        <v>15</v>
      </c>
      <c r="D5" s="95" t="s">
        <v>543</v>
      </c>
      <c r="E5" s="95" t="s">
        <v>60</v>
      </c>
      <c r="F5" s="42">
        <v>0.35474421296296299</v>
      </c>
      <c r="G5" s="42">
        <v>2.0921064814814816E-2</v>
      </c>
      <c r="I5" s="42">
        <v>2.0921064814814816E-2</v>
      </c>
    </row>
    <row r="6" spans="1:9" x14ac:dyDescent="0.25">
      <c r="A6" s="95" t="s">
        <v>43</v>
      </c>
      <c r="B6" s="96">
        <v>2</v>
      </c>
      <c r="C6" s="95" t="s">
        <v>49</v>
      </c>
      <c r="D6" s="95" t="s">
        <v>484</v>
      </c>
      <c r="E6" s="95" t="s">
        <v>50</v>
      </c>
      <c r="F6" s="42">
        <v>0.35668599537037032</v>
      </c>
      <c r="G6" s="42">
        <v>2.1820138888888885E-2</v>
      </c>
      <c r="I6" s="42">
        <v>2.1820138888888885E-2</v>
      </c>
    </row>
    <row r="7" spans="1:9" x14ac:dyDescent="0.25">
      <c r="A7" s="95" t="s">
        <v>45</v>
      </c>
      <c r="B7" s="96">
        <v>8</v>
      </c>
      <c r="C7" s="95" t="s">
        <v>15</v>
      </c>
      <c r="D7" s="95" t="s">
        <v>543</v>
      </c>
      <c r="E7" s="95" t="s">
        <v>730</v>
      </c>
      <c r="F7" s="42">
        <v>0.36047546296296296</v>
      </c>
      <c r="G7" s="42">
        <v>2.2093171296296298E-2</v>
      </c>
      <c r="I7" s="42">
        <v>2.2093171296296298E-2</v>
      </c>
    </row>
    <row r="8" spans="1:9" x14ac:dyDescent="0.25">
      <c r="A8" s="95" t="s">
        <v>48</v>
      </c>
      <c r="B8" s="96">
        <v>5</v>
      </c>
      <c r="C8" s="95" t="s">
        <v>15</v>
      </c>
      <c r="D8" s="95" t="s">
        <v>543</v>
      </c>
      <c r="E8" s="95" t="s">
        <v>95</v>
      </c>
      <c r="F8" s="42">
        <v>0.35543055555555553</v>
      </c>
      <c r="G8" s="42">
        <v>2.2275231481481483E-2</v>
      </c>
      <c r="I8" s="42">
        <v>2.2275231481481483E-2</v>
      </c>
    </row>
    <row r="9" spans="1:9" x14ac:dyDescent="0.25">
      <c r="A9" s="95" t="s">
        <v>51</v>
      </c>
      <c r="B9" s="96">
        <v>7</v>
      </c>
      <c r="C9" s="95" t="s">
        <v>15</v>
      </c>
      <c r="D9" s="95" t="s">
        <v>485</v>
      </c>
      <c r="E9" s="95" t="s">
        <v>454</v>
      </c>
      <c r="F9" s="42">
        <v>0.35569502314814816</v>
      </c>
      <c r="G9" s="42">
        <v>2.2532291666666666E-2</v>
      </c>
      <c r="I9" s="42">
        <v>2.2532291666666666E-2</v>
      </c>
    </row>
    <row r="10" spans="1:9" x14ac:dyDescent="0.25">
      <c r="A10" s="95" t="s">
        <v>53</v>
      </c>
      <c r="B10" s="96">
        <v>12</v>
      </c>
      <c r="C10" s="95" t="s">
        <v>15</v>
      </c>
      <c r="D10" s="95" t="s">
        <v>543</v>
      </c>
      <c r="E10" s="95" t="s">
        <v>285</v>
      </c>
      <c r="F10" s="42">
        <v>0.35640162037037038</v>
      </c>
      <c r="G10" s="42">
        <v>2.253391203703704E-2</v>
      </c>
      <c r="I10" s="42">
        <v>2.253391203703704E-2</v>
      </c>
    </row>
    <row r="11" spans="1:9" x14ac:dyDescent="0.25">
      <c r="A11" s="95" t="s">
        <v>55</v>
      </c>
      <c r="B11" s="96">
        <v>10</v>
      </c>
      <c r="C11" s="95" t="s">
        <v>121</v>
      </c>
      <c r="D11" s="95" t="s">
        <v>487</v>
      </c>
      <c r="E11" s="95" t="s">
        <v>233</v>
      </c>
      <c r="F11" s="42">
        <v>0.35608634259259259</v>
      </c>
      <c r="G11" s="42">
        <v>2.2783101851851853E-2</v>
      </c>
      <c r="I11" s="42">
        <v>2.2783101851851853E-2</v>
      </c>
    </row>
    <row r="12" spans="1:9" x14ac:dyDescent="0.25">
      <c r="A12" s="95" t="s">
        <v>57</v>
      </c>
      <c r="B12" s="96">
        <v>16</v>
      </c>
      <c r="C12" s="95" t="s">
        <v>15</v>
      </c>
      <c r="D12" s="95" t="s">
        <v>619</v>
      </c>
      <c r="E12" s="95" t="s">
        <v>58</v>
      </c>
      <c r="F12" s="42">
        <v>0.3568486111111111</v>
      </c>
      <c r="G12" s="42">
        <v>2.2826504629629634E-2</v>
      </c>
      <c r="I12" s="42">
        <v>2.2826504629629634E-2</v>
      </c>
    </row>
    <row r="13" spans="1:9" x14ac:dyDescent="0.25">
      <c r="A13" s="95" t="s">
        <v>59</v>
      </c>
      <c r="B13" s="96">
        <v>18</v>
      </c>
      <c r="C13" s="95" t="s">
        <v>62</v>
      </c>
      <c r="D13" s="95" t="s">
        <v>575</v>
      </c>
      <c r="E13" s="95" t="s">
        <v>64</v>
      </c>
      <c r="F13" s="42">
        <v>0.3572252314814815</v>
      </c>
      <c r="G13" s="42">
        <v>2.2888657407407406E-2</v>
      </c>
      <c r="I13" s="42">
        <v>2.2888657407407406E-2</v>
      </c>
    </row>
    <row r="14" spans="1:9" x14ac:dyDescent="0.25">
      <c r="A14" s="95" t="s">
        <v>61</v>
      </c>
      <c r="B14" s="96">
        <v>19</v>
      </c>
      <c r="C14" s="95" t="s">
        <v>15</v>
      </c>
      <c r="D14" s="95" t="s">
        <v>488</v>
      </c>
      <c r="E14" s="95" t="s">
        <v>46</v>
      </c>
      <c r="F14" s="42">
        <v>0.35736180555555558</v>
      </c>
      <c r="G14" s="42">
        <v>2.2947916666666669E-2</v>
      </c>
      <c r="I14" s="42">
        <v>2.2947916666666669E-2</v>
      </c>
    </row>
    <row r="15" spans="1:9" x14ac:dyDescent="0.25">
      <c r="A15" s="95" t="s">
        <v>65</v>
      </c>
      <c r="B15" s="96">
        <v>6</v>
      </c>
      <c r="C15" s="95" t="s">
        <v>121</v>
      </c>
      <c r="D15" s="95" t="s">
        <v>492</v>
      </c>
      <c r="E15" s="95" t="s">
        <v>292</v>
      </c>
      <c r="F15" s="42">
        <v>0.35562824074074073</v>
      </c>
      <c r="G15" s="42">
        <v>2.3057638888888888E-2</v>
      </c>
      <c r="I15" s="42">
        <v>2.3057638888888888E-2</v>
      </c>
    </row>
    <row r="16" spans="1:9" x14ac:dyDescent="0.25">
      <c r="A16" s="95" t="s">
        <v>70</v>
      </c>
      <c r="B16" s="96">
        <v>3</v>
      </c>
      <c r="C16" s="95" t="s">
        <v>452</v>
      </c>
      <c r="D16" s="95" t="s">
        <v>543</v>
      </c>
      <c r="E16" s="95" t="s">
        <v>453</v>
      </c>
      <c r="F16" s="42">
        <v>0.3550625</v>
      </c>
      <c r="G16" s="42">
        <v>2.3155208333333333E-2</v>
      </c>
      <c r="I16" s="42">
        <v>2.3155208333333333E-2</v>
      </c>
    </row>
    <row r="17" spans="1:12" x14ac:dyDescent="0.25">
      <c r="A17" s="95" t="s">
        <v>73</v>
      </c>
      <c r="B17" s="96">
        <v>31</v>
      </c>
      <c r="C17" s="95" t="s">
        <v>118</v>
      </c>
      <c r="D17" s="95" t="s">
        <v>548</v>
      </c>
      <c r="E17" s="95" t="s">
        <v>312</v>
      </c>
      <c r="F17" s="42">
        <v>0.35919791666666662</v>
      </c>
      <c r="G17" s="42">
        <v>2.3182870370370371E-2</v>
      </c>
      <c r="I17" s="42">
        <v>2.3182870370370371E-2</v>
      </c>
    </row>
    <row r="18" spans="1:12" x14ac:dyDescent="0.25">
      <c r="A18" s="95" t="s">
        <v>75</v>
      </c>
      <c r="B18" s="96">
        <v>20</v>
      </c>
      <c r="C18" s="95" t="s">
        <v>15</v>
      </c>
      <c r="D18" s="95" t="s">
        <v>488</v>
      </c>
      <c r="E18" s="95" t="s">
        <v>42</v>
      </c>
      <c r="F18" s="42">
        <v>0.35752800925925926</v>
      </c>
      <c r="G18" s="42">
        <v>2.3232175925925923E-2</v>
      </c>
      <c r="I18" s="42">
        <v>2.3232175925925923E-2</v>
      </c>
    </row>
    <row r="19" spans="1:12" x14ac:dyDescent="0.25">
      <c r="A19" s="95" t="s">
        <v>77</v>
      </c>
      <c r="B19" s="96">
        <v>11</v>
      </c>
      <c r="C19" s="95" t="s">
        <v>78</v>
      </c>
      <c r="D19" s="95" t="s">
        <v>548</v>
      </c>
      <c r="E19" s="95" t="s">
        <v>81</v>
      </c>
      <c r="F19" s="42">
        <v>0.35623784722222224</v>
      </c>
      <c r="G19" s="42">
        <v>2.3299652777777777E-2</v>
      </c>
      <c r="I19" s="42">
        <v>2.3299652777777777E-2</v>
      </c>
    </row>
    <row r="20" spans="1:12" x14ac:dyDescent="0.25">
      <c r="A20" s="95" t="s">
        <v>80</v>
      </c>
      <c r="B20" s="96">
        <v>28</v>
      </c>
      <c r="C20" s="95" t="s">
        <v>15</v>
      </c>
      <c r="D20" s="95" t="s">
        <v>731</v>
      </c>
      <c r="E20" s="95" t="s">
        <v>109</v>
      </c>
      <c r="F20" s="42">
        <v>0.3586833333333333</v>
      </c>
      <c r="G20" s="42">
        <v>2.3335185185185185E-2</v>
      </c>
      <c r="I20" s="42">
        <v>2.3335185185185185E-2</v>
      </c>
    </row>
    <row r="21" spans="1:12" x14ac:dyDescent="0.25">
      <c r="A21" s="95" t="s">
        <v>82</v>
      </c>
      <c r="B21" s="96">
        <v>22</v>
      </c>
      <c r="C21" s="95" t="s">
        <v>15</v>
      </c>
      <c r="D21" s="95" t="s">
        <v>491</v>
      </c>
      <c r="E21" s="95" t="s">
        <v>52</v>
      </c>
      <c r="F21" s="42">
        <v>0.35785925925925927</v>
      </c>
      <c r="G21" s="42">
        <v>2.339178240740741E-2</v>
      </c>
      <c r="I21" s="42">
        <v>2.339178240740741E-2</v>
      </c>
    </row>
    <row r="22" spans="1:12" x14ac:dyDescent="0.25">
      <c r="A22" s="95" t="s">
        <v>84</v>
      </c>
      <c r="B22" s="96">
        <v>13</v>
      </c>
      <c r="C22" s="95" t="s">
        <v>15</v>
      </c>
      <c r="D22" s="95" t="s">
        <v>543</v>
      </c>
      <c r="E22" s="95" t="s">
        <v>103</v>
      </c>
      <c r="F22" s="42">
        <v>0.35657754629629629</v>
      </c>
      <c r="G22" s="42">
        <v>2.3403935185185187E-2</v>
      </c>
      <c r="I22" s="42">
        <v>2.3403935185185187E-2</v>
      </c>
    </row>
    <row r="23" spans="1:12" x14ac:dyDescent="0.25">
      <c r="A23" s="95" t="s">
        <v>86</v>
      </c>
      <c r="B23" s="96">
        <v>30</v>
      </c>
      <c r="C23" s="95" t="s">
        <v>15</v>
      </c>
      <c r="D23" s="95" t="s">
        <v>543</v>
      </c>
      <c r="E23" s="95" t="s">
        <v>124</v>
      </c>
      <c r="F23" s="42">
        <v>0.35901064814814815</v>
      </c>
      <c r="G23" s="42">
        <v>2.3419444444444441E-2</v>
      </c>
      <c r="I23" s="42">
        <v>2.3419444444444441E-2</v>
      </c>
    </row>
    <row r="24" spans="1:12" x14ac:dyDescent="0.25">
      <c r="A24" s="95" t="s">
        <v>89</v>
      </c>
      <c r="B24" s="96">
        <v>26</v>
      </c>
      <c r="C24" s="95" t="s">
        <v>732</v>
      </c>
      <c r="D24" s="95" t="s">
        <v>657</v>
      </c>
      <c r="E24" s="95" t="s">
        <v>733</v>
      </c>
      <c r="F24" s="42">
        <v>0.35832060185185188</v>
      </c>
      <c r="G24" s="42">
        <v>2.3511458333333332E-2</v>
      </c>
      <c r="I24" s="42">
        <v>2.3511458333333332E-2</v>
      </c>
    </row>
    <row r="25" spans="1:12" x14ac:dyDescent="0.25">
      <c r="A25" s="95" t="s">
        <v>91</v>
      </c>
      <c r="B25" s="96">
        <v>17</v>
      </c>
      <c r="C25" s="95" t="s">
        <v>121</v>
      </c>
      <c r="D25" s="95" t="s">
        <v>485</v>
      </c>
      <c r="E25" s="95" t="s">
        <v>456</v>
      </c>
      <c r="F25" s="42">
        <v>0.3570159722222222</v>
      </c>
      <c r="G25" s="42">
        <v>2.3556944444444439E-2</v>
      </c>
      <c r="I25" s="42">
        <v>2.3556944444444439E-2</v>
      </c>
    </row>
    <row r="26" spans="1:12" x14ac:dyDescent="0.25">
      <c r="A26" s="95" t="s">
        <v>94</v>
      </c>
      <c r="B26" s="96">
        <v>57</v>
      </c>
      <c r="C26" s="95" t="s">
        <v>147</v>
      </c>
      <c r="D26" s="95" t="s">
        <v>548</v>
      </c>
      <c r="E26" s="95" t="s">
        <v>734</v>
      </c>
      <c r="F26" s="42">
        <v>0.36407291666666669</v>
      </c>
      <c r="G26" s="42">
        <v>2.3696875000000003E-2</v>
      </c>
      <c r="I26" s="42">
        <v>2.3696875000000003E-2</v>
      </c>
    </row>
    <row r="27" spans="1:12" x14ac:dyDescent="0.25">
      <c r="A27" s="95" t="s">
        <v>96</v>
      </c>
      <c r="B27" s="96">
        <v>25</v>
      </c>
      <c r="C27" s="95" t="s">
        <v>732</v>
      </c>
      <c r="D27" s="95" t="s">
        <v>561</v>
      </c>
      <c r="E27" s="95" t="s">
        <v>735</v>
      </c>
      <c r="F27" s="42">
        <v>0.3581699074074074</v>
      </c>
      <c r="G27" s="42">
        <v>2.3765856481481482E-2</v>
      </c>
      <c r="I27" s="42">
        <v>2.3765856481481482E-2</v>
      </c>
    </row>
    <row r="28" spans="1:12" x14ac:dyDescent="0.25">
      <c r="A28" s="95" t="s">
        <v>68</v>
      </c>
      <c r="B28" s="96">
        <v>4</v>
      </c>
      <c r="C28" s="95" t="s">
        <v>78</v>
      </c>
      <c r="D28" s="95" t="s">
        <v>543</v>
      </c>
      <c r="E28" s="95" t="s">
        <v>79</v>
      </c>
      <c r="F28" s="42">
        <v>0.35523993055555558</v>
      </c>
      <c r="G28" s="42">
        <v>2.3132986111111115E-2</v>
      </c>
      <c r="H28" s="3">
        <v>6.9444444444444447E-4</v>
      </c>
      <c r="I28" s="42">
        <f>G28+H28</f>
        <v>2.382743055555556E-2</v>
      </c>
    </row>
    <row r="29" spans="1:12" x14ac:dyDescent="0.25">
      <c r="A29" s="95" t="s">
        <v>98</v>
      </c>
      <c r="B29" s="96">
        <v>42</v>
      </c>
      <c r="C29" s="95" t="s">
        <v>15</v>
      </c>
      <c r="D29" s="95" t="s">
        <v>499</v>
      </c>
      <c r="E29" s="95" t="s">
        <v>83</v>
      </c>
      <c r="F29" s="42">
        <v>0.3614877314814815</v>
      </c>
      <c r="G29" s="42">
        <v>2.394375E-2</v>
      </c>
      <c r="I29" s="42">
        <v>2.394375E-2</v>
      </c>
    </row>
    <row r="30" spans="1:12" x14ac:dyDescent="0.25">
      <c r="A30" s="95" t="s">
        <v>100</v>
      </c>
      <c r="B30" s="96">
        <v>21</v>
      </c>
      <c r="C30" s="95" t="s">
        <v>15</v>
      </c>
      <c r="D30" s="95" t="s">
        <v>490</v>
      </c>
      <c r="E30" s="95" t="s">
        <v>56</v>
      </c>
      <c r="F30" s="42">
        <v>0.35768946759259257</v>
      </c>
      <c r="G30" s="42">
        <v>2.396898148148148E-2</v>
      </c>
      <c r="I30" s="42">
        <v>2.396898148148148E-2</v>
      </c>
    </row>
    <row r="31" spans="1:12" x14ac:dyDescent="0.25">
      <c r="A31" s="95" t="s">
        <v>102</v>
      </c>
      <c r="B31" s="96">
        <v>71</v>
      </c>
      <c r="C31" s="95" t="s">
        <v>147</v>
      </c>
      <c r="D31" s="95" t="s">
        <v>548</v>
      </c>
      <c r="E31" s="95" t="s">
        <v>736</v>
      </c>
      <c r="F31" s="42">
        <v>0.36626990740740739</v>
      </c>
      <c r="G31" s="42">
        <v>2.3999305555555555E-2</v>
      </c>
      <c r="I31" s="42">
        <v>2.3999305555555555E-2</v>
      </c>
    </row>
    <row r="32" spans="1:12" x14ac:dyDescent="0.25">
      <c r="A32" s="95" t="s">
        <v>104</v>
      </c>
      <c r="B32" s="96">
        <v>46</v>
      </c>
      <c r="C32" s="95" t="s">
        <v>121</v>
      </c>
      <c r="D32" s="95" t="s">
        <v>543</v>
      </c>
      <c r="E32" s="95" t="s">
        <v>261</v>
      </c>
      <c r="F32" s="42">
        <v>0.36226076388888889</v>
      </c>
      <c r="G32" s="42">
        <v>2.412916666666667E-2</v>
      </c>
      <c r="I32" s="42">
        <v>2.412916666666667E-2</v>
      </c>
      <c r="J32" s="117"/>
      <c r="K32" s="220"/>
      <c r="L32" s="219"/>
    </row>
    <row r="33" spans="1:12" x14ac:dyDescent="0.25">
      <c r="A33" s="95" t="s">
        <v>106</v>
      </c>
      <c r="B33" s="96">
        <v>27</v>
      </c>
      <c r="C33" s="95" t="s">
        <v>121</v>
      </c>
      <c r="D33" s="95" t="s">
        <v>491</v>
      </c>
      <c r="E33" s="95" t="s">
        <v>458</v>
      </c>
      <c r="F33" s="42">
        <v>0.35850798611111112</v>
      </c>
      <c r="G33" s="42">
        <v>2.4245370370370372E-2</v>
      </c>
      <c r="I33" s="42">
        <v>2.4245370370370372E-2</v>
      </c>
      <c r="J33" s="117"/>
      <c r="L33" s="219"/>
    </row>
    <row r="34" spans="1:12" x14ac:dyDescent="0.25">
      <c r="A34" s="95" t="s">
        <v>108</v>
      </c>
      <c r="B34" s="96">
        <v>63</v>
      </c>
      <c r="C34" s="95" t="s">
        <v>737</v>
      </c>
      <c r="D34" s="95" t="s">
        <v>266</v>
      </c>
      <c r="E34" s="95" t="s">
        <v>738</v>
      </c>
      <c r="F34" s="42">
        <v>0.36516747685185186</v>
      </c>
      <c r="G34" s="42">
        <v>2.4269907407407407E-2</v>
      </c>
      <c r="I34" s="42">
        <v>2.4269907407407407E-2</v>
      </c>
      <c r="J34" s="117"/>
      <c r="L34" s="219"/>
    </row>
    <row r="35" spans="1:12" x14ac:dyDescent="0.25">
      <c r="A35" s="95" t="s">
        <v>110</v>
      </c>
      <c r="B35" s="96">
        <v>40</v>
      </c>
      <c r="C35" s="95" t="s">
        <v>15</v>
      </c>
      <c r="D35" s="95" t="s">
        <v>488</v>
      </c>
      <c r="E35" s="95" t="s">
        <v>54</v>
      </c>
      <c r="F35" s="42">
        <v>0.36107777777777778</v>
      </c>
      <c r="G35" s="42">
        <v>2.430428240740741E-2</v>
      </c>
      <c r="I35" s="42">
        <v>2.430428240740741E-2</v>
      </c>
      <c r="J35" s="117"/>
      <c r="L35" s="219"/>
    </row>
    <row r="36" spans="1:12" x14ac:dyDescent="0.25">
      <c r="A36" s="95" t="s">
        <v>112</v>
      </c>
      <c r="B36" s="96">
        <v>34</v>
      </c>
      <c r="C36" s="95" t="s">
        <v>66</v>
      </c>
      <c r="D36" s="95" t="s">
        <v>561</v>
      </c>
      <c r="E36" s="95" t="s">
        <v>739</v>
      </c>
      <c r="F36" s="42">
        <v>0.35983761574074075</v>
      </c>
      <c r="G36" s="42">
        <v>2.4498263888888889E-2</v>
      </c>
      <c r="I36" s="42">
        <v>2.4498263888888889E-2</v>
      </c>
      <c r="L36" s="219"/>
    </row>
    <row r="37" spans="1:12" x14ac:dyDescent="0.25">
      <c r="A37" s="95" t="s">
        <v>115</v>
      </c>
      <c r="B37" s="96">
        <v>48</v>
      </c>
      <c r="C37" s="95" t="s">
        <v>15</v>
      </c>
      <c r="D37" s="95" t="s">
        <v>543</v>
      </c>
      <c r="E37" s="95" t="s">
        <v>243</v>
      </c>
      <c r="F37" s="42">
        <v>0.36262152777777779</v>
      </c>
      <c r="G37" s="42">
        <v>2.452488425925926E-2</v>
      </c>
      <c r="I37" s="42">
        <v>2.452488425925926E-2</v>
      </c>
      <c r="L37" s="219"/>
    </row>
    <row r="38" spans="1:12" x14ac:dyDescent="0.25">
      <c r="A38" s="95" t="s">
        <v>117</v>
      </c>
      <c r="B38" s="96">
        <v>35</v>
      </c>
      <c r="C38" s="95" t="s">
        <v>71</v>
      </c>
      <c r="D38" s="95" t="s">
        <v>575</v>
      </c>
      <c r="E38" s="95" t="s">
        <v>97</v>
      </c>
      <c r="F38" s="42">
        <v>0.36006076388888886</v>
      </c>
      <c r="G38" s="42">
        <v>2.4526273148148148E-2</v>
      </c>
      <c r="I38" s="42">
        <v>2.4526273148148148E-2</v>
      </c>
      <c r="L38" s="219"/>
    </row>
    <row r="39" spans="1:12" x14ac:dyDescent="0.25">
      <c r="A39" s="95" t="s">
        <v>120</v>
      </c>
      <c r="B39" s="96">
        <v>65</v>
      </c>
      <c r="C39" s="95" t="s">
        <v>737</v>
      </c>
      <c r="D39" s="95" t="s">
        <v>266</v>
      </c>
      <c r="E39" s="95" t="s">
        <v>740</v>
      </c>
      <c r="F39" s="42">
        <v>0.36548275462962959</v>
      </c>
      <c r="G39" s="42">
        <v>2.454953703703704E-2</v>
      </c>
      <c r="I39" s="42">
        <v>2.454953703703704E-2</v>
      </c>
      <c r="L39" s="219"/>
    </row>
    <row r="40" spans="1:12" x14ac:dyDescent="0.25">
      <c r="A40" s="95" t="s">
        <v>123</v>
      </c>
      <c r="B40" s="96">
        <v>32</v>
      </c>
      <c r="C40" s="95" t="s">
        <v>62</v>
      </c>
      <c r="D40" s="95" t="s">
        <v>681</v>
      </c>
      <c r="E40" s="95" t="s">
        <v>741</v>
      </c>
      <c r="F40" s="42">
        <v>0.3594168981481482</v>
      </c>
      <c r="G40" s="42">
        <v>2.457789351851852E-2</v>
      </c>
      <c r="I40" s="42">
        <v>2.457789351851852E-2</v>
      </c>
      <c r="L40" s="219"/>
    </row>
    <row r="41" spans="1:12" x14ac:dyDescent="0.25">
      <c r="A41" s="95" t="s">
        <v>125</v>
      </c>
      <c r="B41" s="96">
        <v>39</v>
      </c>
      <c r="C41" s="95" t="s">
        <v>459</v>
      </c>
      <c r="D41" s="95" t="s">
        <v>510</v>
      </c>
      <c r="E41" s="95" t="s">
        <v>742</v>
      </c>
      <c r="F41" s="42">
        <v>0.36088414351851855</v>
      </c>
      <c r="G41" s="42">
        <v>2.461805555555556E-2</v>
      </c>
      <c r="I41" s="42">
        <v>2.461805555555556E-2</v>
      </c>
      <c r="L41" s="219"/>
    </row>
    <row r="42" spans="1:12" x14ac:dyDescent="0.25">
      <c r="A42" s="95" t="s">
        <v>127</v>
      </c>
      <c r="B42" s="96">
        <v>33</v>
      </c>
      <c r="C42" s="95" t="s">
        <v>71</v>
      </c>
      <c r="D42" s="95" t="s">
        <v>656</v>
      </c>
      <c r="E42" s="95" t="s">
        <v>72</v>
      </c>
      <c r="F42" s="42">
        <v>0.35962916666666667</v>
      </c>
      <c r="G42" s="42">
        <v>2.4685763888888889E-2</v>
      </c>
      <c r="I42" s="42">
        <v>2.4685763888888889E-2</v>
      </c>
      <c r="L42" s="219"/>
    </row>
    <row r="43" spans="1:12" x14ac:dyDescent="0.25">
      <c r="A43" s="95" t="s">
        <v>129</v>
      </c>
      <c r="B43" s="96">
        <v>36</v>
      </c>
      <c r="C43" s="95" t="s">
        <v>87</v>
      </c>
      <c r="D43" s="95" t="s">
        <v>561</v>
      </c>
      <c r="E43" s="95" t="s">
        <v>385</v>
      </c>
      <c r="F43" s="42">
        <v>2.692569444444445E-2</v>
      </c>
      <c r="I43" s="42">
        <v>2.4690046296296297E-2</v>
      </c>
      <c r="L43" s="219"/>
    </row>
    <row r="44" spans="1:12" x14ac:dyDescent="0.25">
      <c r="A44" s="95" t="s">
        <v>131</v>
      </c>
      <c r="B44" s="96">
        <v>51</v>
      </c>
      <c r="C44" s="95" t="s">
        <v>62</v>
      </c>
      <c r="D44" s="95" t="s">
        <v>575</v>
      </c>
      <c r="E44" s="95" t="s">
        <v>328</v>
      </c>
      <c r="F44" s="42">
        <v>0.36295625000000004</v>
      </c>
      <c r="G44" s="42">
        <v>2.4879745370370368E-2</v>
      </c>
      <c r="I44" s="42">
        <v>2.4879745370370368E-2</v>
      </c>
      <c r="L44" s="219"/>
    </row>
    <row r="45" spans="1:12" x14ac:dyDescent="0.25">
      <c r="A45" s="95" t="s">
        <v>136</v>
      </c>
      <c r="B45" s="96">
        <v>41</v>
      </c>
      <c r="C45" s="95" t="s">
        <v>15</v>
      </c>
      <c r="D45" s="95" t="s">
        <v>488</v>
      </c>
      <c r="E45" s="95" t="s">
        <v>203</v>
      </c>
      <c r="F45" s="42">
        <v>0.36125138888888886</v>
      </c>
      <c r="G45" s="42">
        <v>2.5089930555555556E-2</v>
      </c>
      <c r="I45" s="42">
        <v>2.5089930555555556E-2</v>
      </c>
      <c r="L45" s="219"/>
    </row>
    <row r="46" spans="1:12" x14ac:dyDescent="0.25">
      <c r="A46" s="95" t="s">
        <v>138</v>
      </c>
      <c r="B46" s="96">
        <v>61</v>
      </c>
      <c r="C46" s="95" t="s">
        <v>147</v>
      </c>
      <c r="D46" s="95" t="s">
        <v>548</v>
      </c>
      <c r="E46" s="95" t="s">
        <v>313</v>
      </c>
      <c r="F46" s="42">
        <v>0.36483148148148148</v>
      </c>
      <c r="G46" s="42">
        <v>2.5097569444444443E-2</v>
      </c>
      <c r="I46" s="42">
        <v>2.5097569444444443E-2</v>
      </c>
      <c r="L46" s="219"/>
    </row>
    <row r="47" spans="1:12" x14ac:dyDescent="0.25">
      <c r="A47" s="95" t="s">
        <v>140</v>
      </c>
      <c r="B47" s="96">
        <v>37</v>
      </c>
      <c r="C47" s="95" t="s">
        <v>87</v>
      </c>
      <c r="D47" s="95" t="s">
        <v>510</v>
      </c>
      <c r="E47" s="95" t="s">
        <v>88</v>
      </c>
      <c r="F47" s="42">
        <v>0.36024791666666661</v>
      </c>
      <c r="G47" s="42">
        <v>2.5113310185185186E-2</v>
      </c>
      <c r="I47" s="42">
        <v>2.5113310185185186E-2</v>
      </c>
      <c r="L47" s="219"/>
    </row>
    <row r="48" spans="1:12" x14ac:dyDescent="0.25">
      <c r="A48" s="95" t="s">
        <v>142</v>
      </c>
      <c r="B48" s="96">
        <v>53</v>
      </c>
      <c r="C48" s="95" t="s">
        <v>175</v>
      </c>
      <c r="D48" s="95" t="s">
        <v>490</v>
      </c>
      <c r="E48" s="95" t="s">
        <v>199</v>
      </c>
      <c r="F48" s="42">
        <v>0.36333622685185185</v>
      </c>
      <c r="G48" s="42">
        <v>2.5160763888888885E-2</v>
      </c>
      <c r="I48" s="42">
        <v>2.5160763888888885E-2</v>
      </c>
      <c r="L48" s="219"/>
    </row>
    <row r="49" spans="1:12" x14ac:dyDescent="0.25">
      <c r="A49" s="95" t="s">
        <v>144</v>
      </c>
      <c r="B49" s="96">
        <v>47</v>
      </c>
      <c r="C49" s="95" t="s">
        <v>15</v>
      </c>
      <c r="D49" s="95" t="s">
        <v>575</v>
      </c>
      <c r="E49" s="95" t="s">
        <v>310</v>
      </c>
      <c r="F49" s="42">
        <v>0.36242893518518521</v>
      </c>
      <c r="G49" s="42">
        <v>2.5292592592592592E-2</v>
      </c>
      <c r="I49" s="42">
        <v>2.5292592592592592E-2</v>
      </c>
      <c r="L49" s="219"/>
    </row>
    <row r="50" spans="1:12" x14ac:dyDescent="0.25">
      <c r="A50" s="95" t="s">
        <v>146</v>
      </c>
      <c r="B50" s="96">
        <v>44</v>
      </c>
      <c r="C50" s="95" t="s">
        <v>66</v>
      </c>
      <c r="D50" s="95" t="s">
        <v>495</v>
      </c>
      <c r="E50" s="95" t="s">
        <v>345</v>
      </c>
      <c r="F50" s="42">
        <v>0.36188900462962964</v>
      </c>
      <c r="G50" s="42">
        <v>2.5361921296296299E-2</v>
      </c>
      <c r="I50" s="42">
        <v>2.5361921296296299E-2</v>
      </c>
      <c r="L50" s="219"/>
    </row>
    <row r="51" spans="1:12" x14ac:dyDescent="0.25">
      <c r="A51" s="95" t="s">
        <v>149</v>
      </c>
      <c r="B51" s="96">
        <v>60</v>
      </c>
      <c r="C51" s="95" t="s">
        <v>167</v>
      </c>
      <c r="D51" s="95" t="s">
        <v>548</v>
      </c>
      <c r="E51" s="95" t="s">
        <v>383</v>
      </c>
      <c r="F51" s="42">
        <v>0.36467395833333333</v>
      </c>
      <c r="G51" s="42">
        <v>2.5371874999999999E-2</v>
      </c>
      <c r="I51" s="42">
        <v>2.5371874999999999E-2</v>
      </c>
      <c r="L51" s="219"/>
    </row>
    <row r="52" spans="1:12" x14ac:dyDescent="0.25">
      <c r="A52" s="95" t="s">
        <v>152</v>
      </c>
      <c r="B52" s="96">
        <v>29</v>
      </c>
      <c r="C52" s="95" t="s">
        <v>15</v>
      </c>
      <c r="D52" s="95" t="s">
        <v>548</v>
      </c>
      <c r="E52" s="95" t="s">
        <v>230</v>
      </c>
      <c r="F52" s="42">
        <v>0.3588587962962963</v>
      </c>
      <c r="G52" s="42">
        <v>2.5379398148148147E-2</v>
      </c>
      <c r="I52" s="42">
        <v>2.5379398148148147E-2</v>
      </c>
      <c r="L52" s="219"/>
    </row>
    <row r="53" spans="1:12" x14ac:dyDescent="0.25">
      <c r="A53" s="95" t="s">
        <v>154</v>
      </c>
      <c r="B53" s="96">
        <v>56</v>
      </c>
      <c r="C53" s="95" t="s">
        <v>147</v>
      </c>
      <c r="D53" s="95" t="s">
        <v>548</v>
      </c>
      <c r="E53" s="95" t="s">
        <v>743</v>
      </c>
      <c r="F53" s="42">
        <v>0.36393020833333334</v>
      </c>
      <c r="G53" s="42">
        <v>2.5380671296296297E-2</v>
      </c>
      <c r="I53" s="42">
        <v>2.5380671296296297E-2</v>
      </c>
      <c r="L53" s="219"/>
    </row>
    <row r="54" spans="1:12" x14ac:dyDescent="0.25">
      <c r="A54" s="95" t="s">
        <v>156</v>
      </c>
      <c r="B54" s="96">
        <v>58</v>
      </c>
      <c r="C54" s="95" t="s">
        <v>147</v>
      </c>
      <c r="D54" s="95" t="s">
        <v>548</v>
      </c>
      <c r="E54" s="95" t="s">
        <v>744</v>
      </c>
      <c r="F54" s="42">
        <v>0.36427048611111107</v>
      </c>
      <c r="G54" s="42">
        <v>2.5391319444444446E-2</v>
      </c>
      <c r="I54" s="42">
        <v>2.5391319444444446E-2</v>
      </c>
      <c r="L54" s="219"/>
    </row>
    <row r="55" spans="1:12" x14ac:dyDescent="0.25">
      <c r="A55" s="95" t="s">
        <v>160</v>
      </c>
      <c r="B55" s="96">
        <v>45</v>
      </c>
      <c r="C55" s="95" t="s">
        <v>87</v>
      </c>
      <c r="D55" s="95" t="s">
        <v>499</v>
      </c>
      <c r="E55" s="95" t="s">
        <v>284</v>
      </c>
      <c r="F55" s="42">
        <v>0.36207835648148151</v>
      </c>
      <c r="G55" s="42">
        <v>2.5434606481481482E-2</v>
      </c>
      <c r="I55" s="42">
        <v>2.5434606481481482E-2</v>
      </c>
      <c r="L55" s="219"/>
    </row>
    <row r="56" spans="1:12" x14ac:dyDescent="0.25">
      <c r="A56" s="95" t="s">
        <v>129</v>
      </c>
      <c r="B56" s="96">
        <v>135</v>
      </c>
      <c r="C56" s="95" t="s">
        <v>118</v>
      </c>
      <c r="D56" s="95" t="s">
        <v>650</v>
      </c>
      <c r="E56" s="95" t="s">
        <v>143</v>
      </c>
      <c r="F56" s="42">
        <v>0.3766053240740741</v>
      </c>
      <c r="G56" s="42">
        <v>2.4810995370370372E-2</v>
      </c>
      <c r="H56" s="3">
        <v>6.9444444444444447E-4</v>
      </c>
      <c r="I56" s="42">
        <f>G56+H56</f>
        <v>2.5505439814814818E-2</v>
      </c>
      <c r="L56" s="219"/>
    </row>
    <row r="57" spans="1:12" x14ac:dyDescent="0.25">
      <c r="A57" s="95" t="s">
        <v>162</v>
      </c>
      <c r="B57" s="96">
        <v>110</v>
      </c>
      <c r="C57" s="95" t="s">
        <v>49</v>
      </c>
      <c r="D57" s="95" t="s">
        <v>510</v>
      </c>
      <c r="E57" s="95" t="s">
        <v>464</v>
      </c>
      <c r="F57" s="42">
        <v>0.37220300925925925</v>
      </c>
      <c r="G57" s="42">
        <v>2.5542476851851851E-2</v>
      </c>
      <c r="I57" s="42">
        <v>2.5542476851851851E-2</v>
      </c>
      <c r="L57" s="219"/>
    </row>
    <row r="58" spans="1:12" x14ac:dyDescent="0.25">
      <c r="A58" s="95" t="s">
        <v>164</v>
      </c>
      <c r="B58" s="96">
        <v>76</v>
      </c>
      <c r="C58" s="95" t="s">
        <v>737</v>
      </c>
      <c r="D58" s="95" t="s">
        <v>266</v>
      </c>
      <c r="E58" s="95" t="s">
        <v>745</v>
      </c>
      <c r="F58" s="42">
        <v>0.3670539351851852</v>
      </c>
      <c r="G58" s="42">
        <v>2.5550000000000003E-2</v>
      </c>
      <c r="I58" s="42">
        <v>2.5550000000000003E-2</v>
      </c>
      <c r="L58" s="219"/>
    </row>
    <row r="59" spans="1:12" x14ac:dyDescent="0.25">
      <c r="A59" s="95" t="s">
        <v>166</v>
      </c>
      <c r="B59" s="96">
        <v>43</v>
      </c>
      <c r="C59" s="95" t="s">
        <v>66</v>
      </c>
      <c r="D59" s="95" t="s">
        <v>488</v>
      </c>
      <c r="E59" s="95" t="s">
        <v>333</v>
      </c>
      <c r="F59" s="42">
        <v>0.36169768518518519</v>
      </c>
      <c r="G59" s="42">
        <v>2.5560648148148148E-2</v>
      </c>
      <c r="I59" s="42">
        <v>2.5560648148148148E-2</v>
      </c>
      <c r="L59" s="219"/>
    </row>
    <row r="60" spans="1:12" x14ac:dyDescent="0.25">
      <c r="A60" s="95" t="s">
        <v>169</v>
      </c>
      <c r="B60" s="96">
        <v>64</v>
      </c>
      <c r="C60" s="95" t="s">
        <v>147</v>
      </c>
      <c r="D60" s="95" t="s">
        <v>548</v>
      </c>
      <c r="E60" s="95" t="s">
        <v>746</v>
      </c>
      <c r="F60" s="42">
        <v>0.36534247685185184</v>
      </c>
      <c r="G60" s="42">
        <v>2.5563657407407406E-2</v>
      </c>
      <c r="I60" s="42">
        <v>2.5563657407407406E-2</v>
      </c>
      <c r="L60" s="219"/>
    </row>
    <row r="61" spans="1:12" x14ac:dyDescent="0.25">
      <c r="A61" s="95" t="s">
        <v>172</v>
      </c>
      <c r="B61" s="96">
        <v>68</v>
      </c>
      <c r="C61" s="95" t="s">
        <v>167</v>
      </c>
      <c r="D61" s="95" t="s">
        <v>548</v>
      </c>
      <c r="E61" s="95" t="s">
        <v>747</v>
      </c>
      <c r="F61" s="42">
        <v>0.36599710648148148</v>
      </c>
      <c r="G61" s="42">
        <v>2.5625578703703702E-2</v>
      </c>
      <c r="I61" s="42">
        <v>2.5625578703703702E-2</v>
      </c>
      <c r="L61" s="219"/>
    </row>
    <row r="62" spans="1:12" x14ac:dyDescent="0.25">
      <c r="A62" s="95" t="s">
        <v>133</v>
      </c>
      <c r="B62" s="96">
        <v>74</v>
      </c>
      <c r="C62" s="95" t="s">
        <v>737</v>
      </c>
      <c r="D62" s="95" t="s">
        <v>266</v>
      </c>
      <c r="E62" s="95" t="s">
        <v>748</v>
      </c>
      <c r="F62" s="42">
        <v>0.36685856481481482</v>
      </c>
      <c r="G62" s="42">
        <v>2.4949884259259258E-2</v>
      </c>
      <c r="H62" s="3">
        <v>6.9444444444444447E-4</v>
      </c>
      <c r="I62" s="42">
        <f>G62+H62</f>
        <v>2.5644328703703704E-2</v>
      </c>
      <c r="L62" s="219"/>
    </row>
    <row r="63" spans="1:12" x14ac:dyDescent="0.25">
      <c r="A63" s="95" t="s">
        <v>174</v>
      </c>
      <c r="B63" s="96">
        <v>66</v>
      </c>
      <c r="C63" s="95" t="s">
        <v>327</v>
      </c>
      <c r="D63" s="95" t="s">
        <v>548</v>
      </c>
      <c r="E63" s="95" t="s">
        <v>326</v>
      </c>
      <c r="F63" s="42">
        <v>0.36568958333333335</v>
      </c>
      <c r="G63" s="42">
        <v>2.5659606481481481E-2</v>
      </c>
      <c r="I63" s="42">
        <v>2.5659606481481481E-2</v>
      </c>
      <c r="L63" s="219"/>
    </row>
    <row r="64" spans="1:12" x14ac:dyDescent="0.25">
      <c r="A64" s="95" t="s">
        <v>177</v>
      </c>
      <c r="B64" s="96">
        <v>55</v>
      </c>
      <c r="C64" s="95" t="s">
        <v>118</v>
      </c>
      <c r="D64" s="95" t="s">
        <v>589</v>
      </c>
      <c r="E64" s="95" t="s">
        <v>204</v>
      </c>
      <c r="F64" s="42">
        <v>0.36373425925925923</v>
      </c>
      <c r="G64" s="42">
        <v>2.5668750000000001E-2</v>
      </c>
      <c r="I64" s="42">
        <v>2.5668750000000001E-2</v>
      </c>
      <c r="L64" s="219"/>
    </row>
    <row r="65" spans="1:12" x14ac:dyDescent="0.25">
      <c r="A65" s="95" t="s">
        <v>179</v>
      </c>
      <c r="B65" s="96">
        <v>54</v>
      </c>
      <c r="C65" s="95" t="s">
        <v>15</v>
      </c>
      <c r="D65" s="95" t="s">
        <v>543</v>
      </c>
      <c r="E65" s="95" t="s">
        <v>161</v>
      </c>
      <c r="F65" s="42">
        <v>0.36354699074074071</v>
      </c>
      <c r="G65" s="42">
        <v>2.5678356481481479E-2</v>
      </c>
      <c r="I65" s="42">
        <v>2.5678356481481479E-2</v>
      </c>
      <c r="L65" s="219"/>
    </row>
    <row r="66" spans="1:12" x14ac:dyDescent="0.25">
      <c r="A66" s="95" t="s">
        <v>181</v>
      </c>
      <c r="B66" s="96">
        <v>24</v>
      </c>
      <c r="C66" s="95" t="s">
        <v>150</v>
      </c>
      <c r="D66" s="95" t="s">
        <v>548</v>
      </c>
      <c r="E66" s="95" t="s">
        <v>277</v>
      </c>
      <c r="F66" s="42">
        <v>0.3580335648148148</v>
      </c>
      <c r="G66" s="42">
        <v>2.5791203703703705E-2</v>
      </c>
      <c r="I66" s="42">
        <v>2.5791203703703705E-2</v>
      </c>
      <c r="L66" s="219"/>
    </row>
    <row r="67" spans="1:12" x14ac:dyDescent="0.25">
      <c r="A67" s="95" t="s">
        <v>749</v>
      </c>
      <c r="B67" s="96">
        <v>78</v>
      </c>
      <c r="C67" s="95" t="s">
        <v>113</v>
      </c>
      <c r="D67" s="95" t="s">
        <v>496</v>
      </c>
      <c r="E67" s="95" t="s">
        <v>114</v>
      </c>
      <c r="F67" s="42">
        <v>0.3673907407407408</v>
      </c>
      <c r="G67" s="42">
        <v>2.5798032407407408E-2</v>
      </c>
      <c r="I67" s="42">
        <v>2.5798032407407408E-2</v>
      </c>
      <c r="L67" s="219"/>
    </row>
    <row r="68" spans="1:12" x14ac:dyDescent="0.25">
      <c r="A68" s="95" t="s">
        <v>750</v>
      </c>
      <c r="B68" s="96">
        <v>98</v>
      </c>
      <c r="C68" s="95" t="s">
        <v>66</v>
      </c>
      <c r="D68" s="95" t="s">
        <v>490</v>
      </c>
      <c r="E68" s="95" t="s">
        <v>331</v>
      </c>
      <c r="F68" s="42">
        <v>0.37077361111111112</v>
      </c>
      <c r="G68" s="42">
        <v>2.582650462962963E-2</v>
      </c>
      <c r="I68" s="42">
        <v>2.582650462962963E-2</v>
      </c>
      <c r="L68" s="219"/>
    </row>
    <row r="69" spans="1:12" x14ac:dyDescent="0.25">
      <c r="A69" s="95" t="s">
        <v>751</v>
      </c>
      <c r="B69" s="96">
        <v>102</v>
      </c>
      <c r="C69" s="95" t="s">
        <v>66</v>
      </c>
      <c r="D69" s="95" t="s">
        <v>594</v>
      </c>
      <c r="E69" s="95" t="s">
        <v>340</v>
      </c>
      <c r="F69" s="42">
        <v>0.37111412037037034</v>
      </c>
      <c r="G69" s="42">
        <v>2.5861342592592592E-2</v>
      </c>
      <c r="I69" s="42">
        <v>2.5861342592592592E-2</v>
      </c>
      <c r="L69" s="219"/>
    </row>
    <row r="70" spans="1:12" x14ac:dyDescent="0.25">
      <c r="A70" s="95" t="s">
        <v>752</v>
      </c>
      <c r="B70" s="96">
        <v>62</v>
      </c>
      <c r="C70" s="95" t="s">
        <v>167</v>
      </c>
      <c r="D70" s="95" t="s">
        <v>548</v>
      </c>
      <c r="E70" s="95" t="s">
        <v>344</v>
      </c>
      <c r="F70" s="42">
        <v>0.36503969907407408</v>
      </c>
      <c r="G70" s="42">
        <v>2.5948032407407409E-2</v>
      </c>
      <c r="I70" s="42">
        <v>2.5948032407407409E-2</v>
      </c>
      <c r="L70" s="219"/>
    </row>
    <row r="71" spans="1:12" x14ac:dyDescent="0.25">
      <c r="A71" s="95" t="s">
        <v>753</v>
      </c>
      <c r="B71" s="96">
        <v>77</v>
      </c>
      <c r="C71" s="95" t="s">
        <v>737</v>
      </c>
      <c r="D71" s="95" t="s">
        <v>266</v>
      </c>
      <c r="E71" s="95" t="s">
        <v>754</v>
      </c>
      <c r="F71" s="42">
        <v>0.3671814814814815</v>
      </c>
      <c r="G71" s="42">
        <v>2.5952199074074075E-2</v>
      </c>
      <c r="I71" s="42">
        <v>2.5952199074074075E-2</v>
      </c>
      <c r="L71" s="219"/>
    </row>
    <row r="72" spans="1:12" x14ac:dyDescent="0.25">
      <c r="A72" s="95" t="s">
        <v>755</v>
      </c>
      <c r="B72" s="96">
        <v>49</v>
      </c>
      <c r="C72" s="95" t="s">
        <v>121</v>
      </c>
      <c r="D72" s="95" t="s">
        <v>756</v>
      </c>
      <c r="E72" s="95" t="s">
        <v>122</v>
      </c>
      <c r="F72" s="42">
        <v>0.36276736111111108</v>
      </c>
      <c r="G72" s="42">
        <v>2.5970833333333335E-2</v>
      </c>
      <c r="I72" s="42">
        <v>2.5970833333333335E-2</v>
      </c>
      <c r="L72" s="219"/>
    </row>
    <row r="73" spans="1:12" x14ac:dyDescent="0.25">
      <c r="A73" s="95" t="s">
        <v>757</v>
      </c>
      <c r="B73" s="96">
        <v>79</v>
      </c>
      <c r="C73" s="95" t="s">
        <v>15</v>
      </c>
      <c r="D73" s="95" t="s">
        <v>500</v>
      </c>
      <c r="E73" s="95" t="s">
        <v>74</v>
      </c>
      <c r="F73" s="42">
        <v>0.36757384259259257</v>
      </c>
      <c r="G73" s="42">
        <v>2.5984953703703708E-2</v>
      </c>
      <c r="I73" s="42">
        <v>2.5984953703703708E-2</v>
      </c>
      <c r="L73" s="219"/>
    </row>
    <row r="74" spans="1:12" x14ac:dyDescent="0.25">
      <c r="A74" s="95" t="s">
        <v>758</v>
      </c>
      <c r="B74" s="96">
        <v>94</v>
      </c>
      <c r="C74" s="95" t="s">
        <v>737</v>
      </c>
      <c r="D74" s="95" t="s">
        <v>266</v>
      </c>
      <c r="E74" s="95" t="s">
        <v>759</v>
      </c>
      <c r="F74" s="42">
        <v>0.37021736111111109</v>
      </c>
      <c r="G74" s="42">
        <v>2.5997337962962965E-2</v>
      </c>
      <c r="I74" s="42">
        <v>2.5997337962962965E-2</v>
      </c>
      <c r="L74" s="219"/>
    </row>
    <row r="75" spans="1:12" x14ac:dyDescent="0.25">
      <c r="A75" s="95" t="s">
        <v>760</v>
      </c>
      <c r="B75" s="96">
        <v>99</v>
      </c>
      <c r="C75" s="95" t="s">
        <v>92</v>
      </c>
      <c r="D75" s="95" t="s">
        <v>761</v>
      </c>
      <c r="E75" s="95" t="s">
        <v>762</v>
      </c>
      <c r="F75" s="42">
        <v>0.37092835648148154</v>
      </c>
      <c r="G75" s="42">
        <v>2.6033912037037036E-2</v>
      </c>
      <c r="I75" s="42">
        <v>2.6033912037037036E-2</v>
      </c>
      <c r="L75" s="219"/>
    </row>
    <row r="76" spans="1:12" x14ac:dyDescent="0.25">
      <c r="A76" s="95" t="s">
        <v>763</v>
      </c>
      <c r="B76" s="96">
        <v>106</v>
      </c>
      <c r="C76" s="95" t="s">
        <v>71</v>
      </c>
      <c r="D76" s="95" t="s">
        <v>575</v>
      </c>
      <c r="E76" s="95" t="s">
        <v>420</v>
      </c>
      <c r="F76" s="42">
        <v>0.3714672453703704</v>
      </c>
      <c r="G76" s="42">
        <v>2.6046759259259259E-2</v>
      </c>
      <c r="I76" s="42">
        <v>2.6046759259259259E-2</v>
      </c>
      <c r="L76" s="219"/>
    </row>
    <row r="77" spans="1:12" x14ac:dyDescent="0.25">
      <c r="A77" s="95" t="s">
        <v>764</v>
      </c>
      <c r="B77" s="96">
        <v>88</v>
      </c>
      <c r="C77" s="95" t="s">
        <v>737</v>
      </c>
      <c r="D77" s="95" t="s">
        <v>266</v>
      </c>
      <c r="E77" s="95" t="s">
        <v>765</v>
      </c>
      <c r="F77" s="42">
        <v>0.36920138888888893</v>
      </c>
      <c r="G77" s="42">
        <v>2.6106365740740742E-2</v>
      </c>
      <c r="I77" s="42">
        <v>2.6106365740740742E-2</v>
      </c>
      <c r="L77" s="219"/>
    </row>
    <row r="78" spans="1:12" x14ac:dyDescent="0.25">
      <c r="A78" s="95" t="s">
        <v>158</v>
      </c>
      <c r="B78" s="96">
        <v>67</v>
      </c>
      <c r="C78" s="95" t="s">
        <v>737</v>
      </c>
      <c r="D78" s="95" t="s">
        <v>266</v>
      </c>
      <c r="E78" s="95" t="s">
        <v>766</v>
      </c>
      <c r="F78" s="42">
        <v>0.36582025462962964</v>
      </c>
      <c r="G78" s="42">
        <v>2.5417361111111109E-2</v>
      </c>
      <c r="H78" s="3">
        <v>6.9444444444444447E-4</v>
      </c>
      <c r="I78" s="42">
        <f>G78+H78</f>
        <v>2.6111805555555555E-2</v>
      </c>
      <c r="L78" s="219"/>
    </row>
    <row r="79" spans="1:12" x14ac:dyDescent="0.25">
      <c r="A79" s="95" t="s">
        <v>767</v>
      </c>
      <c r="B79" s="96">
        <v>85</v>
      </c>
      <c r="C79" s="95" t="s">
        <v>737</v>
      </c>
      <c r="D79" s="95" t="s">
        <v>266</v>
      </c>
      <c r="E79" s="95" t="s">
        <v>768</v>
      </c>
      <c r="F79" s="42">
        <v>0.36867916666666667</v>
      </c>
      <c r="G79" s="42">
        <v>2.6170138888888889E-2</v>
      </c>
      <c r="I79" s="42">
        <v>2.6170138888888889E-2</v>
      </c>
      <c r="L79" s="219"/>
    </row>
    <row r="80" spans="1:12" x14ac:dyDescent="0.25">
      <c r="A80" s="95" t="s">
        <v>769</v>
      </c>
      <c r="B80" s="96">
        <v>73</v>
      </c>
      <c r="C80" s="95" t="s">
        <v>737</v>
      </c>
      <c r="D80" s="95" t="s">
        <v>266</v>
      </c>
      <c r="E80" s="95" t="s">
        <v>770</v>
      </c>
      <c r="F80" s="42">
        <v>0.3666685185185185</v>
      </c>
      <c r="G80" s="42">
        <v>2.6188194444444441E-2</v>
      </c>
      <c r="I80" s="42">
        <v>2.6188194444444441E-2</v>
      </c>
      <c r="L80" s="219"/>
    </row>
    <row r="81" spans="1:12" x14ac:dyDescent="0.25">
      <c r="A81" s="95" t="s">
        <v>771</v>
      </c>
      <c r="B81" s="96">
        <v>119</v>
      </c>
      <c r="C81" s="95" t="s">
        <v>66</v>
      </c>
      <c r="D81" s="95" t="s">
        <v>485</v>
      </c>
      <c r="E81" s="95" t="s">
        <v>205</v>
      </c>
      <c r="F81" s="42">
        <v>0.37379687500000003</v>
      </c>
      <c r="G81" s="42">
        <v>2.6269097222222221E-2</v>
      </c>
      <c r="I81" s="42">
        <v>2.6269097222222221E-2</v>
      </c>
      <c r="L81" s="219"/>
    </row>
    <row r="82" spans="1:12" x14ac:dyDescent="0.25">
      <c r="A82" s="95" t="s">
        <v>772</v>
      </c>
      <c r="B82" s="96">
        <v>108</v>
      </c>
      <c r="C82" s="95" t="s">
        <v>15</v>
      </c>
      <c r="D82" s="95" t="s">
        <v>486</v>
      </c>
      <c r="E82" s="95" t="s">
        <v>309</v>
      </c>
      <c r="F82" s="42">
        <v>0.37178599537037038</v>
      </c>
      <c r="G82" s="42">
        <v>2.6282291666666666E-2</v>
      </c>
      <c r="I82" s="42">
        <v>2.6282291666666666E-2</v>
      </c>
      <c r="L82" s="219"/>
    </row>
    <row r="83" spans="1:12" x14ac:dyDescent="0.25">
      <c r="A83" s="95" t="s">
        <v>773</v>
      </c>
      <c r="B83" s="96">
        <v>72</v>
      </c>
      <c r="C83" s="95" t="s">
        <v>150</v>
      </c>
      <c r="D83" s="95" t="s">
        <v>548</v>
      </c>
      <c r="E83" s="95" t="s">
        <v>242</v>
      </c>
      <c r="F83" s="42">
        <v>0.36650335648148147</v>
      </c>
      <c r="G83" s="42">
        <v>2.6298611111111109E-2</v>
      </c>
      <c r="I83" s="42">
        <v>2.6298611111111109E-2</v>
      </c>
      <c r="L83" s="219"/>
    </row>
    <row r="84" spans="1:12" x14ac:dyDescent="0.25">
      <c r="A84" s="95" t="s">
        <v>774</v>
      </c>
      <c r="B84" s="96">
        <v>89</v>
      </c>
      <c r="C84" s="95" t="s">
        <v>737</v>
      </c>
      <c r="D84" s="95" t="s">
        <v>266</v>
      </c>
      <c r="E84" s="95" t="s">
        <v>775</v>
      </c>
      <c r="F84" s="42">
        <v>0.36932743055555556</v>
      </c>
      <c r="G84" s="42">
        <v>2.6339814814814816E-2</v>
      </c>
      <c r="I84" s="42">
        <v>2.6339814814814816E-2</v>
      </c>
      <c r="L84" s="219"/>
    </row>
    <row r="85" spans="1:12" x14ac:dyDescent="0.25">
      <c r="A85" s="95" t="s">
        <v>776</v>
      </c>
      <c r="B85" s="96">
        <v>95</v>
      </c>
      <c r="C85" s="95" t="s">
        <v>737</v>
      </c>
      <c r="D85" s="95" t="s">
        <v>266</v>
      </c>
      <c r="E85" s="95" t="s">
        <v>777</v>
      </c>
      <c r="F85" s="42">
        <v>0.3703883101851852</v>
      </c>
      <c r="G85" s="42">
        <v>2.6391666666666664E-2</v>
      </c>
      <c r="I85" s="42">
        <v>2.6391666666666664E-2</v>
      </c>
      <c r="L85" s="219"/>
    </row>
    <row r="86" spans="1:12" x14ac:dyDescent="0.25">
      <c r="A86" s="95" t="s">
        <v>778</v>
      </c>
      <c r="B86" s="96">
        <v>84</v>
      </c>
      <c r="C86" s="95" t="s">
        <v>147</v>
      </c>
      <c r="D86" s="95" t="s">
        <v>548</v>
      </c>
      <c r="E86" s="95" t="s">
        <v>779</v>
      </c>
      <c r="F86" s="42">
        <v>0.36853587962962964</v>
      </c>
      <c r="G86" s="42">
        <v>2.6536921296296298E-2</v>
      </c>
      <c r="I86" s="42">
        <v>2.6536921296296298E-2</v>
      </c>
      <c r="L86" s="219"/>
    </row>
    <row r="87" spans="1:12" x14ac:dyDescent="0.25">
      <c r="A87" s="95" t="s">
        <v>780</v>
      </c>
      <c r="B87" s="96">
        <v>138</v>
      </c>
      <c r="C87" s="95" t="s">
        <v>87</v>
      </c>
      <c r="D87" s="95" t="s">
        <v>498</v>
      </c>
      <c r="E87" s="95" t="s">
        <v>290</v>
      </c>
      <c r="F87" s="42">
        <v>0.37718761574074072</v>
      </c>
      <c r="G87" s="42">
        <v>2.6567939814814812E-2</v>
      </c>
      <c r="I87" s="42">
        <v>2.6567939814814812E-2</v>
      </c>
      <c r="L87" s="219"/>
    </row>
    <row r="88" spans="1:12" x14ac:dyDescent="0.25">
      <c r="A88" s="95" t="s">
        <v>781</v>
      </c>
      <c r="B88" s="96">
        <v>112</v>
      </c>
      <c r="C88" s="95" t="s">
        <v>15</v>
      </c>
      <c r="D88" s="95" t="s">
        <v>594</v>
      </c>
      <c r="E88" s="95" t="s">
        <v>229</v>
      </c>
      <c r="F88" s="42">
        <v>0.37236400462962965</v>
      </c>
      <c r="G88" s="42">
        <v>2.6764236111111114E-2</v>
      </c>
      <c r="I88" s="42">
        <v>2.6764236111111114E-2</v>
      </c>
      <c r="L88" s="219"/>
    </row>
    <row r="89" spans="1:12" x14ac:dyDescent="0.25">
      <c r="A89" s="95" t="s">
        <v>782</v>
      </c>
      <c r="B89" s="96">
        <v>59</v>
      </c>
      <c r="C89" s="95" t="s">
        <v>150</v>
      </c>
      <c r="D89" s="95" t="s">
        <v>548</v>
      </c>
      <c r="E89" s="95" t="s">
        <v>283</v>
      </c>
      <c r="F89" s="42">
        <v>0.36447141203703709</v>
      </c>
      <c r="G89" s="42">
        <v>2.6786111111111111E-2</v>
      </c>
      <c r="I89" s="42">
        <v>2.6786111111111111E-2</v>
      </c>
      <c r="L89" s="219"/>
    </row>
    <row r="90" spans="1:12" x14ac:dyDescent="0.25">
      <c r="A90" s="95" t="s">
        <v>783</v>
      </c>
      <c r="B90" s="96">
        <v>107</v>
      </c>
      <c r="C90" s="95" t="s">
        <v>452</v>
      </c>
      <c r="D90" s="95" t="s">
        <v>756</v>
      </c>
      <c r="E90" s="95" t="s">
        <v>463</v>
      </c>
      <c r="F90" s="42">
        <v>0.37161354166666666</v>
      </c>
      <c r="G90" s="42">
        <v>2.6835300925925926E-2</v>
      </c>
      <c r="I90" s="42">
        <v>2.6835300925925926E-2</v>
      </c>
      <c r="L90" s="219"/>
    </row>
    <row r="91" spans="1:12" x14ac:dyDescent="0.25">
      <c r="A91" s="95" t="s">
        <v>784</v>
      </c>
      <c r="B91" s="96">
        <v>80</v>
      </c>
      <c r="C91" s="95" t="s">
        <v>15</v>
      </c>
      <c r="D91" s="95" t="s">
        <v>664</v>
      </c>
      <c r="E91" s="95" t="s">
        <v>785</v>
      </c>
      <c r="F91" s="42">
        <v>0.36779386574074074</v>
      </c>
      <c r="G91" s="42">
        <v>2.689895833333333E-2</v>
      </c>
      <c r="I91" s="42">
        <v>2.689895833333333E-2</v>
      </c>
      <c r="L91" s="219"/>
    </row>
    <row r="92" spans="1:12" x14ac:dyDescent="0.25">
      <c r="A92" s="95" t="s">
        <v>786</v>
      </c>
      <c r="B92" s="96">
        <v>81</v>
      </c>
      <c r="C92" s="95" t="s">
        <v>167</v>
      </c>
      <c r="D92" s="95" t="s">
        <v>548</v>
      </c>
      <c r="E92" s="95" t="s">
        <v>180</v>
      </c>
      <c r="F92" s="42">
        <v>0.36794965277777775</v>
      </c>
      <c r="G92" s="42">
        <v>2.6978125000000002E-2</v>
      </c>
      <c r="I92" s="42">
        <v>2.6978125000000002E-2</v>
      </c>
      <c r="L92" s="219"/>
    </row>
    <row r="93" spans="1:12" x14ac:dyDescent="0.25">
      <c r="A93" s="95" t="s">
        <v>787</v>
      </c>
      <c r="B93" s="96">
        <v>126</v>
      </c>
      <c r="C93" s="95" t="s">
        <v>465</v>
      </c>
      <c r="D93" s="95" t="s">
        <v>491</v>
      </c>
      <c r="E93" s="95" t="s">
        <v>466</v>
      </c>
      <c r="F93" s="42">
        <v>0.37483425925925928</v>
      </c>
      <c r="G93" s="42">
        <v>2.6992361111111113E-2</v>
      </c>
      <c r="I93" s="42">
        <v>2.6992361111111113E-2</v>
      </c>
      <c r="L93" s="219"/>
    </row>
    <row r="94" spans="1:12" x14ac:dyDescent="0.25">
      <c r="A94" s="95" t="s">
        <v>788</v>
      </c>
      <c r="B94" s="96">
        <v>120</v>
      </c>
      <c r="C94" s="95" t="s">
        <v>15</v>
      </c>
      <c r="D94" s="95" t="s">
        <v>498</v>
      </c>
      <c r="E94" s="95" t="s">
        <v>128</v>
      </c>
      <c r="F94" s="42">
        <v>0.37399953703703703</v>
      </c>
      <c r="G94" s="42">
        <v>2.7118402777777776E-2</v>
      </c>
      <c r="I94" s="42">
        <v>2.7118402777777776E-2</v>
      </c>
      <c r="L94" s="219"/>
    </row>
    <row r="95" spans="1:12" x14ac:dyDescent="0.25">
      <c r="A95" s="95" t="s">
        <v>789</v>
      </c>
      <c r="B95" s="96">
        <v>87</v>
      </c>
      <c r="C95" s="95" t="s">
        <v>167</v>
      </c>
      <c r="D95" s="95" t="s">
        <v>548</v>
      </c>
      <c r="E95" s="95" t="s">
        <v>341</v>
      </c>
      <c r="F95" s="42">
        <v>0.36902175925925929</v>
      </c>
      <c r="G95" s="42">
        <v>2.7145023148148147E-2</v>
      </c>
      <c r="I95" s="42">
        <v>2.7145023148148147E-2</v>
      </c>
      <c r="L95" s="219"/>
    </row>
    <row r="96" spans="1:12" x14ac:dyDescent="0.25">
      <c r="A96" s="95" t="s">
        <v>790</v>
      </c>
      <c r="B96" s="96">
        <v>83</v>
      </c>
      <c r="C96" s="95" t="s">
        <v>737</v>
      </c>
      <c r="D96" s="95" t="s">
        <v>266</v>
      </c>
      <c r="E96" s="95" t="s">
        <v>791</v>
      </c>
      <c r="F96" s="42">
        <v>0.36831666666666668</v>
      </c>
      <c r="G96" s="42">
        <v>2.7259953703703706E-2</v>
      </c>
      <c r="I96" s="42">
        <v>2.7259953703703706E-2</v>
      </c>
      <c r="L96" s="219"/>
    </row>
    <row r="97" spans="1:12" x14ac:dyDescent="0.25">
      <c r="A97" s="95" t="s">
        <v>792</v>
      </c>
      <c r="B97" s="96">
        <v>139</v>
      </c>
      <c r="C97" s="95" t="s">
        <v>118</v>
      </c>
      <c r="D97" s="95" t="s">
        <v>491</v>
      </c>
      <c r="E97" s="95" t="s">
        <v>141</v>
      </c>
      <c r="F97" s="42">
        <v>0.37739108796296295</v>
      </c>
      <c r="G97" s="42">
        <v>2.7280439814814816E-2</v>
      </c>
      <c r="I97" s="42">
        <v>2.7280439814814816E-2</v>
      </c>
      <c r="L97" s="219"/>
    </row>
    <row r="98" spans="1:12" x14ac:dyDescent="0.25">
      <c r="A98" s="95" t="s">
        <v>793</v>
      </c>
      <c r="B98" s="96">
        <v>133</v>
      </c>
      <c r="C98" s="95" t="s">
        <v>15</v>
      </c>
      <c r="D98" s="95" t="s">
        <v>488</v>
      </c>
      <c r="E98" s="95" t="s">
        <v>116</v>
      </c>
      <c r="F98" s="42">
        <v>0.37624583333333333</v>
      </c>
      <c r="G98" s="42">
        <v>2.7281481481481479E-2</v>
      </c>
      <c r="I98" s="42">
        <v>2.7281481481481479E-2</v>
      </c>
      <c r="L98" s="219"/>
    </row>
    <row r="99" spans="1:12" x14ac:dyDescent="0.25">
      <c r="A99" s="95" t="s">
        <v>794</v>
      </c>
      <c r="B99" s="96">
        <v>123</v>
      </c>
      <c r="C99" s="95" t="s">
        <v>66</v>
      </c>
      <c r="D99" s="95" t="s">
        <v>498</v>
      </c>
      <c r="E99" s="95" t="s">
        <v>288</v>
      </c>
      <c r="F99" s="42">
        <v>0.3745863425925926</v>
      </c>
      <c r="G99" s="42">
        <v>2.7341087962962963E-2</v>
      </c>
      <c r="I99" s="42">
        <v>2.7341087962962963E-2</v>
      </c>
      <c r="L99" s="219"/>
    </row>
    <row r="100" spans="1:12" x14ac:dyDescent="0.25">
      <c r="A100" s="95" t="s">
        <v>795</v>
      </c>
      <c r="B100" s="96">
        <v>113</v>
      </c>
      <c r="C100" s="95" t="s">
        <v>92</v>
      </c>
      <c r="D100" s="95" t="s">
        <v>494</v>
      </c>
      <c r="E100" s="95" t="s">
        <v>239</v>
      </c>
      <c r="F100" s="42">
        <v>0.37257824074074075</v>
      </c>
      <c r="G100" s="42">
        <v>2.7375925925925929E-2</v>
      </c>
      <c r="I100" s="42">
        <v>2.7375925925925929E-2</v>
      </c>
      <c r="L100" s="219"/>
    </row>
    <row r="101" spans="1:12" x14ac:dyDescent="0.25">
      <c r="A101" s="95" t="s">
        <v>796</v>
      </c>
      <c r="B101" s="96">
        <v>69</v>
      </c>
      <c r="C101" s="95" t="s">
        <v>737</v>
      </c>
      <c r="D101" s="95" t="s">
        <v>266</v>
      </c>
      <c r="E101" s="95" t="s">
        <v>797</v>
      </c>
      <c r="F101" s="42">
        <v>0.36614513888888894</v>
      </c>
      <c r="G101" s="42">
        <v>2.7404976851851851E-2</v>
      </c>
      <c r="I101" s="42">
        <v>2.7404976851851851E-2</v>
      </c>
      <c r="L101" s="219"/>
    </row>
    <row r="102" spans="1:12" x14ac:dyDescent="0.25">
      <c r="A102" s="95" t="s">
        <v>798</v>
      </c>
      <c r="B102" s="96">
        <v>132</v>
      </c>
      <c r="C102" s="95" t="s">
        <v>150</v>
      </c>
      <c r="D102" s="95" t="s">
        <v>689</v>
      </c>
      <c r="E102" s="95" t="s">
        <v>799</v>
      </c>
      <c r="F102" s="42">
        <v>0.37602731481481483</v>
      </c>
      <c r="G102" s="42">
        <v>2.7410879629629629E-2</v>
      </c>
      <c r="I102" s="42">
        <v>2.7410879629629629E-2</v>
      </c>
      <c r="L102" s="219"/>
    </row>
    <row r="103" spans="1:12" x14ac:dyDescent="0.25">
      <c r="A103" s="95" t="s">
        <v>800</v>
      </c>
      <c r="B103" s="96">
        <v>91</v>
      </c>
      <c r="C103" s="95" t="s">
        <v>737</v>
      </c>
      <c r="D103" s="95" t="s">
        <v>266</v>
      </c>
      <c r="E103" s="95" t="s">
        <v>801</v>
      </c>
      <c r="F103" s="42">
        <v>0.36968472222222221</v>
      </c>
      <c r="G103" s="42">
        <v>2.7419675925925924E-2</v>
      </c>
      <c r="I103" s="42">
        <v>2.7419675925925924E-2</v>
      </c>
      <c r="L103" s="219"/>
    </row>
    <row r="104" spans="1:12" x14ac:dyDescent="0.25">
      <c r="A104" s="95" t="s">
        <v>802</v>
      </c>
      <c r="B104" s="96">
        <v>96</v>
      </c>
      <c r="C104" s="95" t="s">
        <v>167</v>
      </c>
      <c r="D104" s="95" t="s">
        <v>548</v>
      </c>
      <c r="E104" s="95" t="s">
        <v>417</v>
      </c>
      <c r="F104" s="42">
        <v>0.3706230324074074</v>
      </c>
      <c r="G104" s="42">
        <v>2.7489814814814814E-2</v>
      </c>
      <c r="I104" s="42">
        <v>2.7489814814814814E-2</v>
      </c>
      <c r="L104" s="219"/>
    </row>
    <row r="105" spans="1:12" x14ac:dyDescent="0.25">
      <c r="A105" s="95" t="s">
        <v>803</v>
      </c>
      <c r="B105" s="96">
        <v>127</v>
      </c>
      <c r="C105" s="95" t="s">
        <v>49</v>
      </c>
      <c r="D105" s="95" t="s">
        <v>678</v>
      </c>
      <c r="E105" s="95" t="s">
        <v>209</v>
      </c>
      <c r="F105" s="42">
        <v>0.37507141203703703</v>
      </c>
      <c r="G105" s="42">
        <v>2.7590046296296297E-2</v>
      </c>
      <c r="I105" s="42">
        <v>2.7590046296296297E-2</v>
      </c>
      <c r="L105" s="219"/>
    </row>
    <row r="106" spans="1:12" x14ac:dyDescent="0.25">
      <c r="A106" s="95" t="s">
        <v>804</v>
      </c>
      <c r="B106" s="96">
        <v>134</v>
      </c>
      <c r="C106" s="95" t="s">
        <v>66</v>
      </c>
      <c r="D106" s="95" t="s">
        <v>494</v>
      </c>
      <c r="E106" s="95" t="s">
        <v>306</v>
      </c>
      <c r="F106" s="42">
        <v>0.3764341435185185</v>
      </c>
      <c r="G106" s="42">
        <v>2.7698148148148149E-2</v>
      </c>
      <c r="I106" s="42">
        <v>2.7698148148148149E-2</v>
      </c>
      <c r="L106" s="219"/>
    </row>
    <row r="107" spans="1:12" x14ac:dyDescent="0.25">
      <c r="A107" s="95" t="s">
        <v>805</v>
      </c>
      <c r="B107" s="96">
        <v>52</v>
      </c>
      <c r="C107" s="95" t="s">
        <v>71</v>
      </c>
      <c r="D107" s="95" t="s">
        <v>575</v>
      </c>
      <c r="E107" s="95" t="s">
        <v>157</v>
      </c>
      <c r="F107" s="42">
        <v>0.36315960648148149</v>
      </c>
      <c r="G107" s="42">
        <v>2.7774189814814814E-2</v>
      </c>
      <c r="I107" s="42">
        <v>2.7774189814814814E-2</v>
      </c>
      <c r="L107" s="219"/>
    </row>
    <row r="108" spans="1:12" x14ac:dyDescent="0.25">
      <c r="A108" s="95" t="s">
        <v>806</v>
      </c>
      <c r="B108" s="96">
        <v>109</v>
      </c>
      <c r="C108" s="95" t="s">
        <v>807</v>
      </c>
      <c r="D108" s="95" t="s">
        <v>509</v>
      </c>
      <c r="E108" s="95" t="s">
        <v>808</v>
      </c>
      <c r="F108" s="42">
        <v>0.37200949074074074</v>
      </c>
      <c r="G108" s="42">
        <v>2.7919212962962962E-2</v>
      </c>
      <c r="I108" s="42">
        <v>2.7919212962962962E-2</v>
      </c>
      <c r="L108" s="219"/>
    </row>
    <row r="109" spans="1:12" x14ac:dyDescent="0.25">
      <c r="A109" s="95" t="s">
        <v>809</v>
      </c>
      <c r="B109" s="96">
        <v>137</v>
      </c>
      <c r="C109" s="95" t="s">
        <v>121</v>
      </c>
      <c r="D109" s="95" t="s">
        <v>810</v>
      </c>
      <c r="E109" s="95" t="s">
        <v>381</v>
      </c>
      <c r="F109" s="42">
        <v>0.37699861111111116</v>
      </c>
      <c r="G109" s="42">
        <v>2.793009259259259E-2</v>
      </c>
      <c r="I109" s="42">
        <v>2.793009259259259E-2</v>
      </c>
      <c r="L109" s="219"/>
    </row>
    <row r="110" spans="1:12" x14ac:dyDescent="0.25">
      <c r="A110" s="95" t="s">
        <v>811</v>
      </c>
      <c r="B110" s="96">
        <v>93</v>
      </c>
      <c r="C110" s="95" t="s">
        <v>147</v>
      </c>
      <c r="D110" s="95" t="s">
        <v>548</v>
      </c>
      <c r="E110" s="95" t="s">
        <v>812</v>
      </c>
      <c r="F110" s="42">
        <v>0.37006053240740738</v>
      </c>
      <c r="G110" s="42">
        <v>2.8167129629629629E-2</v>
      </c>
      <c r="I110" s="42">
        <v>2.8167129629629629E-2</v>
      </c>
      <c r="L110" s="219"/>
    </row>
    <row r="111" spans="1:12" x14ac:dyDescent="0.25">
      <c r="A111" s="95" t="s">
        <v>813</v>
      </c>
      <c r="B111" s="96">
        <v>114</v>
      </c>
      <c r="C111" s="95" t="s">
        <v>452</v>
      </c>
      <c r="D111" s="95" t="s">
        <v>756</v>
      </c>
      <c r="E111" s="95" t="s">
        <v>467</v>
      </c>
      <c r="F111" s="42">
        <v>0.37276944444444443</v>
      </c>
      <c r="G111" s="42">
        <v>2.8192939814814813E-2</v>
      </c>
      <c r="I111" s="42">
        <v>2.8192939814814813E-2</v>
      </c>
      <c r="L111" s="219"/>
    </row>
    <row r="112" spans="1:12" x14ac:dyDescent="0.25">
      <c r="A112" s="95" t="s">
        <v>814</v>
      </c>
      <c r="B112" s="96">
        <v>103</v>
      </c>
      <c r="C112" s="95" t="s">
        <v>15</v>
      </c>
      <c r="D112" s="95" t="s">
        <v>575</v>
      </c>
      <c r="E112" s="95" t="s">
        <v>303</v>
      </c>
      <c r="F112" s="42">
        <v>0.37128506944444445</v>
      </c>
      <c r="G112" s="42">
        <v>2.8272685185185182E-2</v>
      </c>
      <c r="I112" s="42">
        <v>2.8272685185185182E-2</v>
      </c>
      <c r="L112" s="219"/>
    </row>
    <row r="113" spans="1:12" x14ac:dyDescent="0.25">
      <c r="A113" s="95" t="s">
        <v>815</v>
      </c>
      <c r="B113" s="96">
        <v>130</v>
      </c>
      <c r="C113" s="95" t="s">
        <v>66</v>
      </c>
      <c r="D113" s="95" t="s">
        <v>486</v>
      </c>
      <c r="E113" s="95" t="s">
        <v>206</v>
      </c>
      <c r="F113" s="42">
        <v>0.37562870370370366</v>
      </c>
      <c r="G113" s="42">
        <v>2.8356365740740738E-2</v>
      </c>
      <c r="I113" s="42">
        <v>2.8356365740740738E-2</v>
      </c>
      <c r="L113" s="219"/>
    </row>
    <row r="114" spans="1:12" x14ac:dyDescent="0.25">
      <c r="A114" s="95" t="s">
        <v>816</v>
      </c>
      <c r="B114" s="96">
        <v>148</v>
      </c>
      <c r="C114" s="95" t="s">
        <v>49</v>
      </c>
      <c r="D114" s="95" t="s">
        <v>651</v>
      </c>
      <c r="E114" s="95" t="s">
        <v>262</v>
      </c>
      <c r="F114" s="42">
        <v>0.37889791666666667</v>
      </c>
      <c r="G114" s="42">
        <v>2.8361342592592594E-2</v>
      </c>
      <c r="I114" s="42">
        <v>2.8361342592592594E-2</v>
      </c>
      <c r="L114" s="219"/>
    </row>
    <row r="115" spans="1:12" x14ac:dyDescent="0.25">
      <c r="A115" s="95" t="s">
        <v>817</v>
      </c>
      <c r="B115" s="96">
        <v>152</v>
      </c>
      <c r="C115" s="95" t="s">
        <v>49</v>
      </c>
      <c r="D115" s="95" t="s">
        <v>498</v>
      </c>
      <c r="E115" s="95" t="s">
        <v>260</v>
      </c>
      <c r="F115" s="42">
        <v>0.37977939814814815</v>
      </c>
      <c r="G115" s="42">
        <v>2.8374884259259259E-2</v>
      </c>
      <c r="I115" s="42">
        <v>2.8374884259259259E-2</v>
      </c>
      <c r="L115" s="219"/>
    </row>
    <row r="116" spans="1:12" x14ac:dyDescent="0.25">
      <c r="A116" s="95" t="s">
        <v>818</v>
      </c>
      <c r="B116" s="96">
        <v>143</v>
      </c>
      <c r="C116" s="95" t="s">
        <v>87</v>
      </c>
      <c r="D116" s="95" t="s">
        <v>701</v>
      </c>
      <c r="E116" s="95" t="s">
        <v>249</v>
      </c>
      <c r="F116" s="42">
        <v>0.37801099537037036</v>
      </c>
      <c r="G116" s="42">
        <v>2.8396412037037036E-2</v>
      </c>
      <c r="I116" s="42">
        <v>2.8396412037037036E-2</v>
      </c>
      <c r="L116" s="219"/>
    </row>
    <row r="117" spans="1:12" x14ac:dyDescent="0.25">
      <c r="A117" s="95" t="s">
        <v>819</v>
      </c>
      <c r="B117" s="96">
        <v>128</v>
      </c>
      <c r="C117" s="95" t="s">
        <v>15</v>
      </c>
      <c r="D117" s="95" t="s">
        <v>499</v>
      </c>
      <c r="E117" s="95" t="s">
        <v>153</v>
      </c>
      <c r="F117" s="42">
        <v>0.37526585648148147</v>
      </c>
      <c r="G117" s="42">
        <v>2.8609259259259261E-2</v>
      </c>
      <c r="I117" s="42">
        <v>2.8609259259259261E-2</v>
      </c>
      <c r="L117" s="219"/>
    </row>
    <row r="118" spans="1:12" x14ac:dyDescent="0.25">
      <c r="A118" s="95" t="s">
        <v>820</v>
      </c>
      <c r="B118" s="96">
        <v>145</v>
      </c>
      <c r="C118" s="95" t="s">
        <v>66</v>
      </c>
      <c r="D118" s="95" t="s">
        <v>696</v>
      </c>
      <c r="E118" s="95" t="s">
        <v>301</v>
      </c>
      <c r="F118" s="42">
        <v>0.37842939814814813</v>
      </c>
      <c r="G118" s="42">
        <v>2.8623263888888889E-2</v>
      </c>
      <c r="I118" s="42">
        <v>2.8623263888888889E-2</v>
      </c>
      <c r="L118" s="219"/>
    </row>
    <row r="119" spans="1:12" x14ac:dyDescent="0.25">
      <c r="A119" s="95" t="s">
        <v>821</v>
      </c>
      <c r="B119" s="96">
        <v>141</v>
      </c>
      <c r="C119" s="95" t="s">
        <v>15</v>
      </c>
      <c r="D119" s="95" t="s">
        <v>671</v>
      </c>
      <c r="E119" s="95" t="s">
        <v>207</v>
      </c>
      <c r="F119" s="42">
        <v>0.37775937499999995</v>
      </c>
      <c r="G119" s="42">
        <v>2.8788773148148147E-2</v>
      </c>
      <c r="I119" s="42">
        <v>2.8788773148148147E-2</v>
      </c>
      <c r="L119" s="219"/>
    </row>
    <row r="120" spans="1:12" x14ac:dyDescent="0.25">
      <c r="A120" s="95" t="s">
        <v>822</v>
      </c>
      <c r="B120" s="96">
        <v>116</v>
      </c>
      <c r="C120" s="95" t="s">
        <v>167</v>
      </c>
      <c r="D120" s="95" t="s">
        <v>756</v>
      </c>
      <c r="E120" s="95" t="s">
        <v>168</v>
      </c>
      <c r="F120" s="42">
        <v>0.37318298611111111</v>
      </c>
      <c r="G120" s="42">
        <v>2.8810763888888886E-2</v>
      </c>
      <c r="I120" s="42">
        <v>2.8810763888888886E-2</v>
      </c>
      <c r="L120" s="219"/>
    </row>
    <row r="121" spans="1:12" x14ac:dyDescent="0.25">
      <c r="A121" s="95" t="s">
        <v>823</v>
      </c>
      <c r="B121" s="96">
        <v>92</v>
      </c>
      <c r="C121" s="95" t="s">
        <v>452</v>
      </c>
      <c r="D121" s="95" t="s">
        <v>266</v>
      </c>
      <c r="E121" s="95" t="s">
        <v>470</v>
      </c>
      <c r="F121" s="42">
        <v>0.36990092592592588</v>
      </c>
      <c r="G121" s="42">
        <v>2.8888425925925929E-2</v>
      </c>
      <c r="I121" s="42">
        <v>2.8888425925925929E-2</v>
      </c>
      <c r="L121" s="219"/>
    </row>
    <row r="122" spans="1:12" x14ac:dyDescent="0.25">
      <c r="A122" s="95" t="s">
        <v>824</v>
      </c>
      <c r="B122" s="96">
        <v>146</v>
      </c>
      <c r="C122" s="95" t="s">
        <v>170</v>
      </c>
      <c r="D122" s="95" t="s">
        <v>510</v>
      </c>
      <c r="E122" s="95" t="s">
        <v>171</v>
      </c>
      <c r="F122" s="42">
        <v>0.37856377314814815</v>
      </c>
      <c r="G122" s="42">
        <v>2.8976736111111113E-2</v>
      </c>
      <c r="I122" s="42">
        <v>2.8976736111111113E-2</v>
      </c>
      <c r="L122" s="219"/>
    </row>
    <row r="123" spans="1:12" x14ac:dyDescent="0.25">
      <c r="A123" s="95" t="s">
        <v>825</v>
      </c>
      <c r="B123" s="96">
        <v>147</v>
      </c>
      <c r="C123" s="95" t="s">
        <v>66</v>
      </c>
      <c r="D123" s="95" t="s">
        <v>695</v>
      </c>
      <c r="E123" s="95" t="s">
        <v>85</v>
      </c>
      <c r="F123" s="42">
        <v>0.37876736111111109</v>
      </c>
      <c r="G123" s="42">
        <v>2.9143634259259258E-2</v>
      </c>
      <c r="I123" s="42">
        <v>2.9143634259259258E-2</v>
      </c>
      <c r="L123" s="219"/>
    </row>
    <row r="124" spans="1:12" x14ac:dyDescent="0.25">
      <c r="A124" s="95" t="s">
        <v>826</v>
      </c>
      <c r="B124" s="96">
        <v>150</v>
      </c>
      <c r="C124" s="95" t="s">
        <v>452</v>
      </c>
      <c r="D124" s="95" t="s">
        <v>561</v>
      </c>
      <c r="E124" s="95" t="s">
        <v>827</v>
      </c>
      <c r="F124" s="42">
        <v>0.37930914351851852</v>
      </c>
      <c r="G124" s="42">
        <v>2.918923611111111E-2</v>
      </c>
      <c r="I124" s="42">
        <v>2.918923611111111E-2</v>
      </c>
      <c r="L124" s="219"/>
    </row>
    <row r="125" spans="1:12" x14ac:dyDescent="0.25">
      <c r="A125" s="95" t="s">
        <v>828</v>
      </c>
      <c r="B125" s="96">
        <v>118</v>
      </c>
      <c r="C125" s="95" t="s">
        <v>150</v>
      </c>
      <c r="D125" s="95" t="s">
        <v>756</v>
      </c>
      <c r="E125" s="95" t="s">
        <v>159</v>
      </c>
      <c r="F125" s="42">
        <v>0.37362326388888883</v>
      </c>
      <c r="G125" s="42">
        <v>2.9289699074074072E-2</v>
      </c>
      <c r="I125" s="42">
        <v>2.9289699074074072E-2</v>
      </c>
      <c r="L125" s="219"/>
    </row>
    <row r="126" spans="1:12" x14ac:dyDescent="0.25">
      <c r="A126" s="95" t="s">
        <v>829</v>
      </c>
      <c r="B126" s="96">
        <v>82</v>
      </c>
      <c r="C126" s="95" t="s">
        <v>268</v>
      </c>
      <c r="D126" s="95" t="s">
        <v>548</v>
      </c>
      <c r="E126" s="95" t="s">
        <v>267</v>
      </c>
      <c r="F126" s="42">
        <v>0.3681564814814815</v>
      </c>
      <c r="G126" s="42">
        <v>2.930763888888889E-2</v>
      </c>
      <c r="I126" s="42">
        <v>2.930763888888889E-2</v>
      </c>
      <c r="L126" s="219"/>
    </row>
    <row r="127" spans="1:12" x14ac:dyDescent="0.25">
      <c r="A127" s="95" t="s">
        <v>830</v>
      </c>
      <c r="B127" s="96">
        <v>136</v>
      </c>
      <c r="C127" s="95" t="s">
        <v>831</v>
      </c>
      <c r="D127" s="95" t="s">
        <v>696</v>
      </c>
      <c r="E127" s="95" t="s">
        <v>832</v>
      </c>
      <c r="F127" s="42">
        <v>0.37683009259259265</v>
      </c>
      <c r="G127" s="42">
        <v>2.9430671296296299E-2</v>
      </c>
      <c r="I127" s="42">
        <v>2.9430671296296299E-2</v>
      </c>
      <c r="L127" s="219"/>
    </row>
    <row r="128" spans="1:12" x14ac:dyDescent="0.25">
      <c r="A128" s="95" t="s">
        <v>833</v>
      </c>
      <c r="B128" s="96">
        <v>140</v>
      </c>
      <c r="C128" s="95" t="s">
        <v>732</v>
      </c>
      <c r="D128" s="95" t="s">
        <v>511</v>
      </c>
      <c r="E128" s="95" t="s">
        <v>469</v>
      </c>
      <c r="F128" s="42">
        <v>0.37757395833333335</v>
      </c>
      <c r="G128" s="42">
        <v>2.9543287037037038E-2</v>
      </c>
      <c r="I128" s="42">
        <v>2.9543287037037038E-2</v>
      </c>
      <c r="L128" s="219"/>
    </row>
    <row r="129" spans="1:19" x14ac:dyDescent="0.25">
      <c r="A129" s="95" t="s">
        <v>834</v>
      </c>
      <c r="B129" s="96">
        <v>121</v>
      </c>
      <c r="C129" s="95" t="s">
        <v>15</v>
      </c>
      <c r="D129" s="95" t="s">
        <v>756</v>
      </c>
      <c r="E129" s="95" t="s">
        <v>163</v>
      </c>
      <c r="F129" s="42">
        <v>0.37415462962962964</v>
      </c>
      <c r="G129" s="42">
        <v>2.8865277777777781E-2</v>
      </c>
      <c r="H129" s="3">
        <v>6.9444444444444447E-4</v>
      </c>
      <c r="I129" s="42">
        <f>G129+H129</f>
        <v>2.9559722222222227E-2</v>
      </c>
      <c r="L129" s="219"/>
    </row>
    <row r="130" spans="1:19" x14ac:dyDescent="0.25">
      <c r="A130" s="95" t="s">
        <v>835</v>
      </c>
      <c r="B130" s="96">
        <v>115</v>
      </c>
      <c r="C130" s="95" t="s">
        <v>147</v>
      </c>
      <c r="D130" s="95" t="s">
        <v>548</v>
      </c>
      <c r="E130" s="95" t="s">
        <v>836</v>
      </c>
      <c r="F130" s="42">
        <v>0.37303715277777777</v>
      </c>
      <c r="G130" s="42">
        <v>2.9571527777777776E-2</v>
      </c>
      <c r="I130" s="42">
        <v>2.9571527777777776E-2</v>
      </c>
      <c r="L130" s="219"/>
    </row>
    <row r="131" spans="1:19" x14ac:dyDescent="0.25">
      <c r="A131" s="95" t="s">
        <v>837</v>
      </c>
      <c r="B131" s="96">
        <v>154</v>
      </c>
      <c r="C131" s="95" t="s">
        <v>452</v>
      </c>
      <c r="D131" s="95" t="s">
        <v>494</v>
      </c>
      <c r="E131" s="95" t="s">
        <v>838</v>
      </c>
      <c r="F131" s="42">
        <v>0.3802402777777778</v>
      </c>
      <c r="G131" s="42">
        <v>2.9765856481481483E-2</v>
      </c>
      <c r="I131" s="42">
        <v>2.9765856481481483E-2</v>
      </c>
      <c r="L131" s="219"/>
    </row>
    <row r="132" spans="1:19" x14ac:dyDescent="0.25">
      <c r="A132" s="95" t="s">
        <v>839</v>
      </c>
      <c r="B132" s="96">
        <v>129</v>
      </c>
      <c r="C132" s="95" t="s">
        <v>831</v>
      </c>
      <c r="D132" s="95" t="s">
        <v>689</v>
      </c>
      <c r="E132" s="95" t="s">
        <v>840</v>
      </c>
      <c r="F132" s="42">
        <v>0.37545983796296295</v>
      </c>
      <c r="G132" s="42">
        <v>2.9834027777777775E-2</v>
      </c>
      <c r="I132" s="42">
        <v>2.9834027777777775E-2</v>
      </c>
      <c r="L132" s="219"/>
    </row>
    <row r="133" spans="1:19" x14ac:dyDescent="0.25">
      <c r="A133" s="95" t="s">
        <v>841</v>
      </c>
      <c r="B133" s="96">
        <v>86</v>
      </c>
      <c r="C133" s="95" t="s">
        <v>271</v>
      </c>
      <c r="D133" s="95" t="s">
        <v>266</v>
      </c>
      <c r="E133" s="95" t="s">
        <v>270</v>
      </c>
      <c r="F133" s="42">
        <v>0.36885092592592589</v>
      </c>
      <c r="G133" s="42">
        <v>2.9997569444444445E-2</v>
      </c>
      <c r="I133" s="42">
        <v>2.9997569444444445E-2</v>
      </c>
      <c r="L133" s="219"/>
    </row>
    <row r="134" spans="1:19" x14ac:dyDescent="0.25">
      <c r="A134" s="95" t="s">
        <v>842</v>
      </c>
      <c r="B134" s="96">
        <v>122</v>
      </c>
      <c r="C134" s="95" t="s">
        <v>167</v>
      </c>
      <c r="D134" s="95" t="s">
        <v>756</v>
      </c>
      <c r="E134" s="95" t="s">
        <v>178</v>
      </c>
      <c r="F134" s="42">
        <v>0.37441273148148152</v>
      </c>
      <c r="G134" s="42">
        <v>3.0372337962962962E-2</v>
      </c>
      <c r="I134" s="42">
        <v>3.0372337962962962E-2</v>
      </c>
      <c r="L134" s="219"/>
    </row>
    <row r="135" spans="1:19" x14ac:dyDescent="0.25">
      <c r="A135" s="95" t="s">
        <v>843</v>
      </c>
      <c r="B135" s="96">
        <v>153</v>
      </c>
      <c r="C135" s="95" t="s">
        <v>66</v>
      </c>
      <c r="D135" s="95" t="s">
        <v>699</v>
      </c>
      <c r="E135" s="95" t="s">
        <v>237</v>
      </c>
      <c r="F135" s="42">
        <v>0.37993749999999998</v>
      </c>
      <c r="G135" s="42">
        <v>3.0381944444444444E-2</v>
      </c>
      <c r="I135" s="42">
        <v>3.0381944444444444E-2</v>
      </c>
      <c r="L135" s="219"/>
    </row>
    <row r="136" spans="1:19" x14ac:dyDescent="0.25">
      <c r="A136" s="95" t="s">
        <v>844</v>
      </c>
      <c r="B136" s="96">
        <v>117</v>
      </c>
      <c r="C136" s="95" t="s">
        <v>147</v>
      </c>
      <c r="D136" s="95" t="s">
        <v>548</v>
      </c>
      <c r="E136" s="95" t="s">
        <v>845</v>
      </c>
      <c r="F136" s="42">
        <v>0.3734136574074074</v>
      </c>
      <c r="G136" s="42">
        <v>3.0684259259259258E-2</v>
      </c>
      <c r="I136" s="42">
        <v>3.0684259259259258E-2</v>
      </c>
      <c r="L136" s="219"/>
    </row>
    <row r="137" spans="1:19" x14ac:dyDescent="0.25">
      <c r="A137" s="95" t="s">
        <v>844</v>
      </c>
      <c r="B137" s="96">
        <v>156</v>
      </c>
      <c r="C137" s="95" t="s">
        <v>66</v>
      </c>
      <c r="D137" s="95" t="s">
        <v>694</v>
      </c>
      <c r="E137" s="95" t="s">
        <v>238</v>
      </c>
      <c r="F137" s="42">
        <v>0.38041932870370371</v>
      </c>
      <c r="G137" s="42">
        <v>3.0684259259259258E-2</v>
      </c>
      <c r="I137" s="42">
        <v>3.0684259259259258E-2</v>
      </c>
      <c r="L137" s="219"/>
    </row>
    <row r="138" spans="1:19" x14ac:dyDescent="0.25">
      <c r="A138" s="95" t="s">
        <v>846</v>
      </c>
      <c r="B138" s="96">
        <v>90</v>
      </c>
      <c r="C138" s="95" t="s">
        <v>147</v>
      </c>
      <c r="D138" s="95" t="s">
        <v>548</v>
      </c>
      <c r="E138" s="95" t="s">
        <v>847</v>
      </c>
      <c r="F138" s="42">
        <v>0.36954571759259264</v>
      </c>
      <c r="G138" s="42">
        <v>3.0188425925925924E-2</v>
      </c>
      <c r="H138" s="3">
        <v>6.9444444444444447E-4</v>
      </c>
      <c r="I138" s="42">
        <f>G138+H138</f>
        <v>3.088287037037037E-2</v>
      </c>
      <c r="L138" s="219"/>
      <c r="S138" s="3"/>
    </row>
    <row r="139" spans="1:19" x14ac:dyDescent="0.25">
      <c r="A139" s="95" t="s">
        <v>848</v>
      </c>
      <c r="B139" s="96">
        <v>149</v>
      </c>
      <c r="C139" s="95" t="s">
        <v>15</v>
      </c>
      <c r="D139" s="95" t="s">
        <v>505</v>
      </c>
      <c r="E139" s="95" t="s">
        <v>391</v>
      </c>
      <c r="F139" s="42">
        <v>0.37912233796296296</v>
      </c>
      <c r="G139" s="42">
        <v>3.0970949074074074E-2</v>
      </c>
      <c r="I139" s="42">
        <v>3.0970949074074074E-2</v>
      </c>
      <c r="L139" s="219"/>
      <c r="S139" s="42"/>
    </row>
    <row r="140" spans="1:19" x14ac:dyDescent="0.25">
      <c r="A140" s="95" t="s">
        <v>849</v>
      </c>
      <c r="B140" s="96">
        <v>144</v>
      </c>
      <c r="C140" s="95" t="s">
        <v>49</v>
      </c>
      <c r="D140" s="95" t="s">
        <v>594</v>
      </c>
      <c r="E140" s="95" t="s">
        <v>214</v>
      </c>
      <c r="F140" s="42">
        <v>0.37822523148148152</v>
      </c>
      <c r="G140" s="42">
        <v>3.3704166666666667E-2</v>
      </c>
      <c r="I140" s="42">
        <v>3.3704166666666667E-2</v>
      </c>
      <c r="L140" s="219"/>
      <c r="S140" s="3"/>
    </row>
    <row r="141" spans="1:19" x14ac:dyDescent="0.25">
      <c r="A141" s="95" t="s">
        <v>216</v>
      </c>
      <c r="B141" s="96">
        <v>131</v>
      </c>
      <c r="C141" s="95" t="s">
        <v>465</v>
      </c>
      <c r="D141" s="95" t="s">
        <v>664</v>
      </c>
      <c r="E141" s="95" t="s">
        <v>850</v>
      </c>
      <c r="F141" s="42">
        <v>0.37582372685185184</v>
      </c>
      <c r="G141" s="96" t="s">
        <v>851</v>
      </c>
      <c r="I141" s="96" t="s">
        <v>852</v>
      </c>
      <c r="S141" s="3"/>
    </row>
    <row r="142" spans="1:19" x14ac:dyDescent="0.25">
      <c r="A142" s="95" t="s">
        <v>216</v>
      </c>
      <c r="B142" s="96">
        <v>151</v>
      </c>
      <c r="C142" s="95" t="s">
        <v>66</v>
      </c>
      <c r="D142" s="95" t="s">
        <v>509</v>
      </c>
      <c r="E142" s="95" t="s">
        <v>107</v>
      </c>
      <c r="F142" s="42">
        <v>0.37959108796296298</v>
      </c>
      <c r="G142" s="96" t="s">
        <v>851</v>
      </c>
      <c r="I142" s="96" t="s">
        <v>852</v>
      </c>
      <c r="S142" s="3"/>
    </row>
    <row r="144" spans="1:19" x14ac:dyDescent="0.25">
      <c r="B144" s="221" t="s">
        <v>853</v>
      </c>
      <c r="C144" s="12"/>
      <c r="D144" s="12"/>
      <c r="E144" s="12"/>
      <c r="F144" s="15"/>
      <c r="G144" s="1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0157E4-3583-44F8-9082-FEA6EDD6643C}">
  <dimension ref="A1:O66"/>
  <sheetViews>
    <sheetView workbookViewId="0">
      <selection activeCell="C13" sqref="C13"/>
    </sheetView>
  </sheetViews>
  <sheetFormatPr defaultRowHeight="15" x14ac:dyDescent="0.25"/>
  <cols>
    <col min="1" max="2" width="9.140625" style="9"/>
    <col min="3" max="3" width="17.28515625" customWidth="1"/>
    <col min="5" max="5" width="25.140625" customWidth="1"/>
    <col min="6" max="6" width="11.7109375" customWidth="1"/>
    <col min="7" max="7" width="8.28515625" customWidth="1"/>
    <col min="8" max="8" width="10.42578125" style="9" customWidth="1"/>
    <col min="9" max="9" width="9.140625" style="9"/>
    <col min="259" max="259" width="17.28515625" customWidth="1"/>
    <col min="261" max="261" width="25.140625" customWidth="1"/>
    <col min="262" max="262" width="11.7109375" customWidth="1"/>
    <col min="263" max="263" width="8.28515625" customWidth="1"/>
    <col min="264" max="264" width="10.42578125" customWidth="1"/>
    <col min="515" max="515" width="17.28515625" customWidth="1"/>
    <col min="517" max="517" width="25.140625" customWidth="1"/>
    <col min="518" max="518" width="11.7109375" customWidth="1"/>
    <col min="519" max="519" width="8.28515625" customWidth="1"/>
    <col min="520" max="520" width="10.42578125" customWidth="1"/>
    <col min="771" max="771" width="17.28515625" customWidth="1"/>
    <col min="773" max="773" width="25.140625" customWidth="1"/>
    <col min="774" max="774" width="11.7109375" customWidth="1"/>
    <col min="775" max="775" width="8.28515625" customWidth="1"/>
    <col min="776" max="776" width="10.42578125" customWidth="1"/>
    <col min="1027" max="1027" width="17.28515625" customWidth="1"/>
    <col min="1029" max="1029" width="25.140625" customWidth="1"/>
    <col min="1030" max="1030" width="11.7109375" customWidth="1"/>
    <col min="1031" max="1031" width="8.28515625" customWidth="1"/>
    <col min="1032" max="1032" width="10.42578125" customWidth="1"/>
    <col min="1283" max="1283" width="17.28515625" customWidth="1"/>
    <col min="1285" max="1285" width="25.140625" customWidth="1"/>
    <col min="1286" max="1286" width="11.7109375" customWidth="1"/>
    <col min="1287" max="1287" width="8.28515625" customWidth="1"/>
    <col min="1288" max="1288" width="10.42578125" customWidth="1"/>
    <col min="1539" max="1539" width="17.28515625" customWidth="1"/>
    <col min="1541" max="1541" width="25.140625" customWidth="1"/>
    <col min="1542" max="1542" width="11.7109375" customWidth="1"/>
    <col min="1543" max="1543" width="8.28515625" customWidth="1"/>
    <col min="1544" max="1544" width="10.42578125" customWidth="1"/>
    <col min="1795" max="1795" width="17.28515625" customWidth="1"/>
    <col min="1797" max="1797" width="25.140625" customWidth="1"/>
    <col min="1798" max="1798" width="11.7109375" customWidth="1"/>
    <col min="1799" max="1799" width="8.28515625" customWidth="1"/>
    <col min="1800" max="1800" width="10.42578125" customWidth="1"/>
    <col min="2051" max="2051" width="17.28515625" customWidth="1"/>
    <col min="2053" max="2053" width="25.140625" customWidth="1"/>
    <col min="2054" max="2054" width="11.7109375" customWidth="1"/>
    <col min="2055" max="2055" width="8.28515625" customWidth="1"/>
    <col min="2056" max="2056" width="10.42578125" customWidth="1"/>
    <col min="2307" max="2307" width="17.28515625" customWidth="1"/>
    <col min="2309" max="2309" width="25.140625" customWidth="1"/>
    <col min="2310" max="2310" width="11.7109375" customWidth="1"/>
    <col min="2311" max="2311" width="8.28515625" customWidth="1"/>
    <col min="2312" max="2312" width="10.42578125" customWidth="1"/>
    <col min="2563" max="2563" width="17.28515625" customWidth="1"/>
    <col min="2565" max="2565" width="25.140625" customWidth="1"/>
    <col min="2566" max="2566" width="11.7109375" customWidth="1"/>
    <col min="2567" max="2567" width="8.28515625" customWidth="1"/>
    <col min="2568" max="2568" width="10.42578125" customWidth="1"/>
    <col min="2819" max="2819" width="17.28515625" customWidth="1"/>
    <col min="2821" max="2821" width="25.140625" customWidth="1"/>
    <col min="2822" max="2822" width="11.7109375" customWidth="1"/>
    <col min="2823" max="2823" width="8.28515625" customWidth="1"/>
    <col min="2824" max="2824" width="10.42578125" customWidth="1"/>
    <col min="3075" max="3075" width="17.28515625" customWidth="1"/>
    <col min="3077" max="3077" width="25.140625" customWidth="1"/>
    <col min="3078" max="3078" width="11.7109375" customWidth="1"/>
    <col min="3079" max="3079" width="8.28515625" customWidth="1"/>
    <col min="3080" max="3080" width="10.42578125" customWidth="1"/>
    <col min="3331" max="3331" width="17.28515625" customWidth="1"/>
    <col min="3333" max="3333" width="25.140625" customWidth="1"/>
    <col min="3334" max="3334" width="11.7109375" customWidth="1"/>
    <col min="3335" max="3335" width="8.28515625" customWidth="1"/>
    <col min="3336" max="3336" width="10.42578125" customWidth="1"/>
    <col min="3587" max="3587" width="17.28515625" customWidth="1"/>
    <col min="3589" max="3589" width="25.140625" customWidth="1"/>
    <col min="3590" max="3590" width="11.7109375" customWidth="1"/>
    <col min="3591" max="3591" width="8.28515625" customWidth="1"/>
    <col min="3592" max="3592" width="10.42578125" customWidth="1"/>
    <col min="3843" max="3843" width="17.28515625" customWidth="1"/>
    <col min="3845" max="3845" width="25.140625" customWidth="1"/>
    <col min="3846" max="3846" width="11.7109375" customWidth="1"/>
    <col min="3847" max="3847" width="8.28515625" customWidth="1"/>
    <col min="3848" max="3848" width="10.42578125" customWidth="1"/>
    <col min="4099" max="4099" width="17.28515625" customWidth="1"/>
    <col min="4101" max="4101" width="25.140625" customWidth="1"/>
    <col min="4102" max="4102" width="11.7109375" customWidth="1"/>
    <col min="4103" max="4103" width="8.28515625" customWidth="1"/>
    <col min="4104" max="4104" width="10.42578125" customWidth="1"/>
    <col min="4355" max="4355" width="17.28515625" customWidth="1"/>
    <col min="4357" max="4357" width="25.140625" customWidth="1"/>
    <col min="4358" max="4358" width="11.7109375" customWidth="1"/>
    <col min="4359" max="4359" width="8.28515625" customWidth="1"/>
    <col min="4360" max="4360" width="10.42578125" customWidth="1"/>
    <col min="4611" max="4611" width="17.28515625" customWidth="1"/>
    <col min="4613" max="4613" width="25.140625" customWidth="1"/>
    <col min="4614" max="4614" width="11.7109375" customWidth="1"/>
    <col min="4615" max="4615" width="8.28515625" customWidth="1"/>
    <col min="4616" max="4616" width="10.42578125" customWidth="1"/>
    <col min="4867" max="4867" width="17.28515625" customWidth="1"/>
    <col min="4869" max="4869" width="25.140625" customWidth="1"/>
    <col min="4870" max="4870" width="11.7109375" customWidth="1"/>
    <col min="4871" max="4871" width="8.28515625" customWidth="1"/>
    <col min="4872" max="4872" width="10.42578125" customWidth="1"/>
    <col min="5123" max="5123" width="17.28515625" customWidth="1"/>
    <col min="5125" max="5125" width="25.140625" customWidth="1"/>
    <col min="5126" max="5126" width="11.7109375" customWidth="1"/>
    <col min="5127" max="5127" width="8.28515625" customWidth="1"/>
    <col min="5128" max="5128" width="10.42578125" customWidth="1"/>
    <col min="5379" max="5379" width="17.28515625" customWidth="1"/>
    <col min="5381" max="5381" width="25.140625" customWidth="1"/>
    <col min="5382" max="5382" width="11.7109375" customWidth="1"/>
    <col min="5383" max="5383" width="8.28515625" customWidth="1"/>
    <col min="5384" max="5384" width="10.42578125" customWidth="1"/>
    <col min="5635" max="5635" width="17.28515625" customWidth="1"/>
    <col min="5637" max="5637" width="25.140625" customWidth="1"/>
    <col min="5638" max="5638" width="11.7109375" customWidth="1"/>
    <col min="5639" max="5639" width="8.28515625" customWidth="1"/>
    <col min="5640" max="5640" width="10.42578125" customWidth="1"/>
    <col min="5891" max="5891" width="17.28515625" customWidth="1"/>
    <col min="5893" max="5893" width="25.140625" customWidth="1"/>
    <col min="5894" max="5894" width="11.7109375" customWidth="1"/>
    <col min="5895" max="5895" width="8.28515625" customWidth="1"/>
    <col min="5896" max="5896" width="10.42578125" customWidth="1"/>
    <col min="6147" max="6147" width="17.28515625" customWidth="1"/>
    <col min="6149" max="6149" width="25.140625" customWidth="1"/>
    <col min="6150" max="6150" width="11.7109375" customWidth="1"/>
    <col min="6151" max="6151" width="8.28515625" customWidth="1"/>
    <col min="6152" max="6152" width="10.42578125" customWidth="1"/>
    <col min="6403" max="6403" width="17.28515625" customWidth="1"/>
    <col min="6405" max="6405" width="25.140625" customWidth="1"/>
    <col min="6406" max="6406" width="11.7109375" customWidth="1"/>
    <col min="6407" max="6407" width="8.28515625" customWidth="1"/>
    <col min="6408" max="6408" width="10.42578125" customWidth="1"/>
    <col min="6659" max="6659" width="17.28515625" customWidth="1"/>
    <col min="6661" max="6661" width="25.140625" customWidth="1"/>
    <col min="6662" max="6662" width="11.7109375" customWidth="1"/>
    <col min="6663" max="6663" width="8.28515625" customWidth="1"/>
    <col min="6664" max="6664" width="10.42578125" customWidth="1"/>
    <col min="6915" max="6915" width="17.28515625" customWidth="1"/>
    <col min="6917" max="6917" width="25.140625" customWidth="1"/>
    <col min="6918" max="6918" width="11.7109375" customWidth="1"/>
    <col min="6919" max="6919" width="8.28515625" customWidth="1"/>
    <col min="6920" max="6920" width="10.42578125" customWidth="1"/>
    <col min="7171" max="7171" width="17.28515625" customWidth="1"/>
    <col min="7173" max="7173" width="25.140625" customWidth="1"/>
    <col min="7174" max="7174" width="11.7109375" customWidth="1"/>
    <col min="7175" max="7175" width="8.28515625" customWidth="1"/>
    <col min="7176" max="7176" width="10.42578125" customWidth="1"/>
    <col min="7427" max="7427" width="17.28515625" customWidth="1"/>
    <col min="7429" max="7429" width="25.140625" customWidth="1"/>
    <col min="7430" max="7430" width="11.7109375" customWidth="1"/>
    <col min="7431" max="7431" width="8.28515625" customWidth="1"/>
    <col min="7432" max="7432" width="10.42578125" customWidth="1"/>
    <col min="7683" max="7683" width="17.28515625" customWidth="1"/>
    <col min="7685" max="7685" width="25.140625" customWidth="1"/>
    <col min="7686" max="7686" width="11.7109375" customWidth="1"/>
    <col min="7687" max="7687" width="8.28515625" customWidth="1"/>
    <col min="7688" max="7688" width="10.42578125" customWidth="1"/>
    <col min="7939" max="7939" width="17.28515625" customWidth="1"/>
    <col min="7941" max="7941" width="25.140625" customWidth="1"/>
    <col min="7942" max="7942" width="11.7109375" customWidth="1"/>
    <col min="7943" max="7943" width="8.28515625" customWidth="1"/>
    <col min="7944" max="7944" width="10.42578125" customWidth="1"/>
    <col min="8195" max="8195" width="17.28515625" customWidth="1"/>
    <col min="8197" max="8197" width="25.140625" customWidth="1"/>
    <col min="8198" max="8198" width="11.7109375" customWidth="1"/>
    <col min="8199" max="8199" width="8.28515625" customWidth="1"/>
    <col min="8200" max="8200" width="10.42578125" customWidth="1"/>
    <col min="8451" max="8451" width="17.28515625" customWidth="1"/>
    <col min="8453" max="8453" width="25.140625" customWidth="1"/>
    <col min="8454" max="8454" width="11.7109375" customWidth="1"/>
    <col min="8455" max="8455" width="8.28515625" customWidth="1"/>
    <col min="8456" max="8456" width="10.42578125" customWidth="1"/>
    <col min="8707" max="8707" width="17.28515625" customWidth="1"/>
    <col min="8709" max="8709" width="25.140625" customWidth="1"/>
    <col min="8710" max="8710" width="11.7109375" customWidth="1"/>
    <col min="8711" max="8711" width="8.28515625" customWidth="1"/>
    <col min="8712" max="8712" width="10.42578125" customWidth="1"/>
    <col min="8963" max="8963" width="17.28515625" customWidth="1"/>
    <col min="8965" max="8965" width="25.140625" customWidth="1"/>
    <col min="8966" max="8966" width="11.7109375" customWidth="1"/>
    <col min="8967" max="8967" width="8.28515625" customWidth="1"/>
    <col min="8968" max="8968" width="10.42578125" customWidth="1"/>
    <col min="9219" max="9219" width="17.28515625" customWidth="1"/>
    <col min="9221" max="9221" width="25.140625" customWidth="1"/>
    <col min="9222" max="9222" width="11.7109375" customWidth="1"/>
    <col min="9223" max="9223" width="8.28515625" customWidth="1"/>
    <col min="9224" max="9224" width="10.42578125" customWidth="1"/>
    <col min="9475" max="9475" width="17.28515625" customWidth="1"/>
    <col min="9477" max="9477" width="25.140625" customWidth="1"/>
    <col min="9478" max="9478" width="11.7109375" customWidth="1"/>
    <col min="9479" max="9479" width="8.28515625" customWidth="1"/>
    <col min="9480" max="9480" width="10.42578125" customWidth="1"/>
    <col min="9731" max="9731" width="17.28515625" customWidth="1"/>
    <col min="9733" max="9733" width="25.140625" customWidth="1"/>
    <col min="9734" max="9734" width="11.7109375" customWidth="1"/>
    <col min="9735" max="9735" width="8.28515625" customWidth="1"/>
    <col min="9736" max="9736" width="10.42578125" customWidth="1"/>
    <col min="9987" max="9987" width="17.28515625" customWidth="1"/>
    <col min="9989" max="9989" width="25.140625" customWidth="1"/>
    <col min="9990" max="9990" width="11.7109375" customWidth="1"/>
    <col min="9991" max="9991" width="8.28515625" customWidth="1"/>
    <col min="9992" max="9992" width="10.42578125" customWidth="1"/>
    <col min="10243" max="10243" width="17.28515625" customWidth="1"/>
    <col min="10245" max="10245" width="25.140625" customWidth="1"/>
    <col min="10246" max="10246" width="11.7109375" customWidth="1"/>
    <col min="10247" max="10247" width="8.28515625" customWidth="1"/>
    <col min="10248" max="10248" width="10.42578125" customWidth="1"/>
    <col min="10499" max="10499" width="17.28515625" customWidth="1"/>
    <col min="10501" max="10501" width="25.140625" customWidth="1"/>
    <col min="10502" max="10502" width="11.7109375" customWidth="1"/>
    <col min="10503" max="10503" width="8.28515625" customWidth="1"/>
    <col min="10504" max="10504" width="10.42578125" customWidth="1"/>
    <col min="10755" max="10755" width="17.28515625" customWidth="1"/>
    <col min="10757" max="10757" width="25.140625" customWidth="1"/>
    <col min="10758" max="10758" width="11.7109375" customWidth="1"/>
    <col min="10759" max="10759" width="8.28515625" customWidth="1"/>
    <col min="10760" max="10760" width="10.42578125" customWidth="1"/>
    <col min="11011" max="11011" width="17.28515625" customWidth="1"/>
    <col min="11013" max="11013" width="25.140625" customWidth="1"/>
    <col min="11014" max="11014" width="11.7109375" customWidth="1"/>
    <col min="11015" max="11015" width="8.28515625" customWidth="1"/>
    <col min="11016" max="11016" width="10.42578125" customWidth="1"/>
    <col min="11267" max="11267" width="17.28515625" customWidth="1"/>
    <col min="11269" max="11269" width="25.140625" customWidth="1"/>
    <col min="11270" max="11270" width="11.7109375" customWidth="1"/>
    <col min="11271" max="11271" width="8.28515625" customWidth="1"/>
    <col min="11272" max="11272" width="10.42578125" customWidth="1"/>
    <col min="11523" max="11523" width="17.28515625" customWidth="1"/>
    <col min="11525" max="11525" width="25.140625" customWidth="1"/>
    <col min="11526" max="11526" width="11.7109375" customWidth="1"/>
    <col min="11527" max="11527" width="8.28515625" customWidth="1"/>
    <col min="11528" max="11528" width="10.42578125" customWidth="1"/>
    <col min="11779" max="11779" width="17.28515625" customWidth="1"/>
    <col min="11781" max="11781" width="25.140625" customWidth="1"/>
    <col min="11782" max="11782" width="11.7109375" customWidth="1"/>
    <col min="11783" max="11783" width="8.28515625" customWidth="1"/>
    <col min="11784" max="11784" width="10.42578125" customWidth="1"/>
    <col min="12035" max="12035" width="17.28515625" customWidth="1"/>
    <col min="12037" max="12037" width="25.140625" customWidth="1"/>
    <col min="12038" max="12038" width="11.7109375" customWidth="1"/>
    <col min="12039" max="12039" width="8.28515625" customWidth="1"/>
    <col min="12040" max="12040" width="10.42578125" customWidth="1"/>
    <col min="12291" max="12291" width="17.28515625" customWidth="1"/>
    <col min="12293" max="12293" width="25.140625" customWidth="1"/>
    <col min="12294" max="12294" width="11.7109375" customWidth="1"/>
    <col min="12295" max="12295" width="8.28515625" customWidth="1"/>
    <col min="12296" max="12296" width="10.42578125" customWidth="1"/>
    <col min="12547" max="12547" width="17.28515625" customWidth="1"/>
    <col min="12549" max="12549" width="25.140625" customWidth="1"/>
    <col min="12550" max="12550" width="11.7109375" customWidth="1"/>
    <col min="12551" max="12551" width="8.28515625" customWidth="1"/>
    <col min="12552" max="12552" width="10.42578125" customWidth="1"/>
    <col min="12803" max="12803" width="17.28515625" customWidth="1"/>
    <col min="12805" max="12805" width="25.140625" customWidth="1"/>
    <col min="12806" max="12806" width="11.7109375" customWidth="1"/>
    <col min="12807" max="12807" width="8.28515625" customWidth="1"/>
    <col min="12808" max="12808" width="10.42578125" customWidth="1"/>
    <col min="13059" max="13059" width="17.28515625" customWidth="1"/>
    <col min="13061" max="13061" width="25.140625" customWidth="1"/>
    <col min="13062" max="13062" width="11.7109375" customWidth="1"/>
    <col min="13063" max="13063" width="8.28515625" customWidth="1"/>
    <col min="13064" max="13064" width="10.42578125" customWidth="1"/>
    <col min="13315" max="13315" width="17.28515625" customWidth="1"/>
    <col min="13317" max="13317" width="25.140625" customWidth="1"/>
    <col min="13318" max="13318" width="11.7109375" customWidth="1"/>
    <col min="13319" max="13319" width="8.28515625" customWidth="1"/>
    <col min="13320" max="13320" width="10.42578125" customWidth="1"/>
    <col min="13571" max="13571" width="17.28515625" customWidth="1"/>
    <col min="13573" max="13573" width="25.140625" customWidth="1"/>
    <col min="13574" max="13574" width="11.7109375" customWidth="1"/>
    <col min="13575" max="13575" width="8.28515625" customWidth="1"/>
    <col min="13576" max="13576" width="10.42578125" customWidth="1"/>
    <col min="13827" max="13827" width="17.28515625" customWidth="1"/>
    <col min="13829" max="13829" width="25.140625" customWidth="1"/>
    <col min="13830" max="13830" width="11.7109375" customWidth="1"/>
    <col min="13831" max="13831" width="8.28515625" customWidth="1"/>
    <col min="13832" max="13832" width="10.42578125" customWidth="1"/>
    <col min="14083" max="14083" width="17.28515625" customWidth="1"/>
    <col min="14085" max="14085" width="25.140625" customWidth="1"/>
    <col min="14086" max="14086" width="11.7109375" customWidth="1"/>
    <col min="14087" max="14087" width="8.28515625" customWidth="1"/>
    <col min="14088" max="14088" width="10.42578125" customWidth="1"/>
    <col min="14339" max="14339" width="17.28515625" customWidth="1"/>
    <col min="14341" max="14341" width="25.140625" customWidth="1"/>
    <col min="14342" max="14342" width="11.7109375" customWidth="1"/>
    <col min="14343" max="14343" width="8.28515625" customWidth="1"/>
    <col min="14344" max="14344" width="10.42578125" customWidth="1"/>
    <col min="14595" max="14595" width="17.28515625" customWidth="1"/>
    <col min="14597" max="14597" width="25.140625" customWidth="1"/>
    <col min="14598" max="14598" width="11.7109375" customWidth="1"/>
    <col min="14599" max="14599" width="8.28515625" customWidth="1"/>
    <col min="14600" max="14600" width="10.42578125" customWidth="1"/>
    <col min="14851" max="14851" width="17.28515625" customWidth="1"/>
    <col min="14853" max="14853" width="25.140625" customWidth="1"/>
    <col min="14854" max="14854" width="11.7109375" customWidth="1"/>
    <col min="14855" max="14855" width="8.28515625" customWidth="1"/>
    <col min="14856" max="14856" width="10.42578125" customWidth="1"/>
    <col min="15107" max="15107" width="17.28515625" customWidth="1"/>
    <col min="15109" max="15109" width="25.140625" customWidth="1"/>
    <col min="15110" max="15110" width="11.7109375" customWidth="1"/>
    <col min="15111" max="15111" width="8.28515625" customWidth="1"/>
    <col min="15112" max="15112" width="10.42578125" customWidth="1"/>
    <col min="15363" max="15363" width="17.28515625" customWidth="1"/>
    <col min="15365" max="15365" width="25.140625" customWidth="1"/>
    <col min="15366" max="15366" width="11.7109375" customWidth="1"/>
    <col min="15367" max="15367" width="8.28515625" customWidth="1"/>
    <col min="15368" max="15368" width="10.42578125" customWidth="1"/>
    <col min="15619" max="15619" width="17.28515625" customWidth="1"/>
    <col min="15621" max="15621" width="25.140625" customWidth="1"/>
    <col min="15622" max="15622" width="11.7109375" customWidth="1"/>
    <col min="15623" max="15623" width="8.28515625" customWidth="1"/>
    <col min="15624" max="15624" width="10.42578125" customWidth="1"/>
    <col min="15875" max="15875" width="17.28515625" customWidth="1"/>
    <col min="15877" max="15877" width="25.140625" customWidth="1"/>
    <col min="15878" max="15878" width="11.7109375" customWidth="1"/>
    <col min="15879" max="15879" width="8.28515625" customWidth="1"/>
    <col min="15880" max="15880" width="10.42578125" customWidth="1"/>
    <col min="16131" max="16131" width="17.28515625" customWidth="1"/>
    <col min="16133" max="16133" width="25.140625" customWidth="1"/>
    <col min="16134" max="16134" width="11.7109375" customWidth="1"/>
    <col min="16135" max="16135" width="8.28515625" customWidth="1"/>
    <col min="16136" max="16136" width="10.42578125" customWidth="1"/>
  </cols>
  <sheetData>
    <row r="1" spans="1:15" x14ac:dyDescent="0.25">
      <c r="A1" s="5" t="s">
        <v>23</v>
      </c>
      <c r="B1" s="6"/>
      <c r="C1" s="7"/>
      <c r="D1" s="7"/>
      <c r="E1" s="8" t="s">
        <v>24</v>
      </c>
      <c r="H1" s="9" t="s">
        <v>25</v>
      </c>
    </row>
    <row r="2" spans="1:15" x14ac:dyDescent="0.25">
      <c r="A2" s="10"/>
      <c r="H2" s="9">
        <v>6900</v>
      </c>
    </row>
    <row r="3" spans="1:15" x14ac:dyDescent="0.25">
      <c r="I3" s="9" t="s">
        <v>26</v>
      </c>
      <c r="J3" t="s">
        <v>27</v>
      </c>
      <c r="M3" t="s">
        <v>28</v>
      </c>
    </row>
    <row r="4" spans="1:15" x14ac:dyDescent="0.25">
      <c r="A4" s="6" t="s">
        <v>29</v>
      </c>
      <c r="B4" s="6" t="s">
        <v>30</v>
      </c>
      <c r="C4" s="11" t="s">
        <v>31</v>
      </c>
      <c r="D4" s="11" t="s">
        <v>32</v>
      </c>
      <c r="E4" s="11" t="s">
        <v>33</v>
      </c>
      <c r="F4" s="11" t="s">
        <v>34</v>
      </c>
      <c r="G4" s="11" t="s">
        <v>35</v>
      </c>
      <c r="H4" s="6" t="s">
        <v>36</v>
      </c>
      <c r="I4" s="6" t="s">
        <v>36</v>
      </c>
      <c r="J4" s="11" t="s">
        <v>37</v>
      </c>
      <c r="K4" s="12" t="s">
        <v>38</v>
      </c>
      <c r="M4" t="s">
        <v>39</v>
      </c>
    </row>
    <row r="5" spans="1:15" x14ac:dyDescent="0.25">
      <c r="A5" s="9" t="s">
        <v>40</v>
      </c>
      <c r="B5" s="9">
        <v>13</v>
      </c>
      <c r="C5" t="s">
        <v>15</v>
      </c>
      <c r="D5" t="s">
        <v>41</v>
      </c>
      <c r="E5" t="s">
        <v>42</v>
      </c>
      <c r="F5" s="3">
        <v>0.35826203703703707</v>
      </c>
      <c r="G5" s="3">
        <v>2.0315740740740742E-2</v>
      </c>
      <c r="H5" s="13">
        <f t="shared" ref="H5:H36" si="0">6900/(MINUTE( G5)*60+SECOND( G5))</f>
        <v>3.9316239316239314</v>
      </c>
      <c r="I5" s="9">
        <v>4.3609999999999998</v>
      </c>
      <c r="J5" s="14">
        <f t="shared" ref="J5:J36" si="1">H5/I5</f>
        <v>0.90154183252096576</v>
      </c>
      <c r="K5">
        <v>62</v>
      </c>
      <c r="O5" s="3"/>
    </row>
    <row r="6" spans="1:15" x14ac:dyDescent="0.25">
      <c r="A6" s="9" t="s">
        <v>43</v>
      </c>
      <c r="B6" s="9">
        <v>4</v>
      </c>
      <c r="C6" t="s">
        <v>15</v>
      </c>
      <c r="D6" t="s">
        <v>41</v>
      </c>
      <c r="E6" t="s">
        <v>44</v>
      </c>
      <c r="F6" s="3">
        <v>0.3561928240740741</v>
      </c>
      <c r="G6" s="3">
        <v>1.9646412037037035E-2</v>
      </c>
      <c r="H6" s="13">
        <f t="shared" si="0"/>
        <v>4.0659988214496172</v>
      </c>
      <c r="I6" s="9">
        <v>4.5709999999999997</v>
      </c>
      <c r="J6" s="14">
        <f t="shared" si="1"/>
        <v>0.88952063475161181</v>
      </c>
      <c r="K6">
        <v>52</v>
      </c>
    </row>
    <row r="7" spans="1:15" x14ac:dyDescent="0.25">
      <c r="A7" s="9" t="s">
        <v>45</v>
      </c>
      <c r="B7" s="9">
        <v>12</v>
      </c>
      <c r="C7" t="s">
        <v>15</v>
      </c>
      <c r="D7" t="s">
        <v>41</v>
      </c>
      <c r="E7" t="s">
        <v>46</v>
      </c>
      <c r="F7" s="3">
        <v>0.35807210648148152</v>
      </c>
      <c r="G7" s="3">
        <v>2.060914351851852E-2</v>
      </c>
      <c r="H7" s="13">
        <f t="shared" si="0"/>
        <v>3.8742279618192028</v>
      </c>
      <c r="I7" s="9">
        <v>4.3609999999999998</v>
      </c>
      <c r="J7" s="14">
        <f t="shared" si="1"/>
        <v>0.88838063788562327</v>
      </c>
      <c r="K7">
        <v>62</v>
      </c>
      <c r="M7" t="s">
        <v>47</v>
      </c>
    </row>
    <row r="8" spans="1:15" x14ac:dyDescent="0.25">
      <c r="A8" s="9" t="s">
        <v>48</v>
      </c>
      <c r="B8" s="9">
        <v>1</v>
      </c>
      <c r="C8" t="s">
        <v>49</v>
      </c>
      <c r="D8" t="s">
        <v>41</v>
      </c>
      <c r="E8" t="s">
        <v>50</v>
      </c>
      <c r="F8" s="3">
        <v>0.35578946759259256</v>
      </c>
      <c r="G8" s="3">
        <v>1.9024074074074072E-2</v>
      </c>
      <c r="H8" s="13">
        <f t="shared" si="0"/>
        <v>4.1970802919708028</v>
      </c>
      <c r="I8" s="9">
        <v>4.7480000000000002</v>
      </c>
      <c r="J8" s="14">
        <f t="shared" si="1"/>
        <v>0.88396804801406959</v>
      </c>
      <c r="K8">
        <v>40</v>
      </c>
    </row>
    <row r="9" spans="1:15" x14ac:dyDescent="0.25">
      <c r="A9" s="9" t="s">
        <v>51</v>
      </c>
      <c r="B9" s="9">
        <v>17</v>
      </c>
      <c r="C9" t="s">
        <v>15</v>
      </c>
      <c r="D9" t="s">
        <v>41</v>
      </c>
      <c r="E9" t="s">
        <v>52</v>
      </c>
      <c r="F9" s="3">
        <v>0.35906261574074078</v>
      </c>
      <c r="G9" s="3">
        <v>2.0715277777777777E-2</v>
      </c>
      <c r="H9" s="13">
        <f t="shared" si="0"/>
        <v>3.8547486033519553</v>
      </c>
      <c r="I9" s="13">
        <v>4.43</v>
      </c>
      <c r="J9" s="14">
        <f t="shared" si="1"/>
        <v>0.87014641159186357</v>
      </c>
      <c r="K9">
        <v>59</v>
      </c>
    </row>
    <row r="10" spans="1:15" x14ac:dyDescent="0.25">
      <c r="A10" s="9" t="s">
        <v>53</v>
      </c>
      <c r="B10" s="9">
        <v>27</v>
      </c>
      <c r="C10" t="s">
        <v>15</v>
      </c>
      <c r="D10" t="s">
        <v>41</v>
      </c>
      <c r="E10" t="s">
        <v>54</v>
      </c>
      <c r="F10" s="3">
        <v>0.36070347222222221</v>
      </c>
      <c r="G10" s="3">
        <v>2.1195254629629626E-2</v>
      </c>
      <c r="H10" s="13">
        <f t="shared" si="0"/>
        <v>3.7684325505188423</v>
      </c>
      <c r="I10" s="9">
        <v>4.3609999999999998</v>
      </c>
      <c r="J10" s="14">
        <f t="shared" si="1"/>
        <v>0.8641211993851966</v>
      </c>
      <c r="K10">
        <v>62</v>
      </c>
    </row>
    <row r="11" spans="1:15" x14ac:dyDescent="0.25">
      <c r="A11" s="9" t="s">
        <v>55</v>
      </c>
      <c r="B11" s="9">
        <v>16</v>
      </c>
      <c r="C11" t="s">
        <v>15</v>
      </c>
      <c r="D11" t="s">
        <v>41</v>
      </c>
      <c r="E11" t="s">
        <v>56</v>
      </c>
      <c r="F11" s="3">
        <v>0.35882893518518522</v>
      </c>
      <c r="G11" s="3">
        <v>2.0609027777777778E-2</v>
      </c>
      <c r="H11" s="13">
        <f t="shared" si="0"/>
        <v>3.8742279618192028</v>
      </c>
      <c r="I11" s="9">
        <v>4.4969999999999999</v>
      </c>
      <c r="J11" s="14">
        <f t="shared" si="1"/>
        <v>0.8615138896640433</v>
      </c>
      <c r="K11">
        <v>56</v>
      </c>
    </row>
    <row r="12" spans="1:15" x14ac:dyDescent="0.25">
      <c r="A12" s="9" t="s">
        <v>57</v>
      </c>
      <c r="B12" s="9">
        <v>6</v>
      </c>
      <c r="C12" t="s">
        <v>15</v>
      </c>
      <c r="D12" t="s">
        <v>41</v>
      </c>
      <c r="E12" t="s">
        <v>58</v>
      </c>
      <c r="F12" s="3">
        <v>0.35661701388888889</v>
      </c>
      <c r="G12" s="3">
        <v>2.0085648148148148E-2</v>
      </c>
      <c r="H12" s="13">
        <f t="shared" si="0"/>
        <v>3.9769452449567724</v>
      </c>
      <c r="I12" s="13">
        <v>4.66</v>
      </c>
      <c r="J12" s="14">
        <f t="shared" si="1"/>
        <v>0.85342172638557345</v>
      </c>
      <c r="K12">
        <v>46</v>
      </c>
    </row>
    <row r="13" spans="1:15" x14ac:dyDescent="0.25">
      <c r="A13" s="9" t="s">
        <v>59</v>
      </c>
      <c r="B13" s="9">
        <v>2</v>
      </c>
      <c r="C13" t="s">
        <v>15</v>
      </c>
      <c r="D13" t="s">
        <v>41</v>
      </c>
      <c r="E13" t="s">
        <v>60</v>
      </c>
      <c r="F13" s="3">
        <v>0.35603645833333331</v>
      </c>
      <c r="G13" s="3">
        <v>1.8293402777777776E-2</v>
      </c>
      <c r="H13" s="13">
        <f t="shared" si="0"/>
        <v>4.3643263757115749</v>
      </c>
      <c r="I13" s="9">
        <v>5.1150000000000002</v>
      </c>
      <c r="J13" s="14">
        <f t="shared" si="1"/>
        <v>0.85324073816453072</v>
      </c>
      <c r="K13">
        <v>29</v>
      </c>
    </row>
    <row r="14" spans="1:15" x14ac:dyDescent="0.25">
      <c r="A14" s="9" t="s">
        <v>61</v>
      </c>
      <c r="B14" s="9">
        <v>19</v>
      </c>
      <c r="C14" t="s">
        <v>62</v>
      </c>
      <c r="D14" t="s">
        <v>63</v>
      </c>
      <c r="E14" t="s">
        <v>64</v>
      </c>
      <c r="F14" s="3">
        <v>0.35950335648148152</v>
      </c>
      <c r="G14" s="3">
        <v>2.0138194444444445E-2</v>
      </c>
      <c r="H14" s="13">
        <f t="shared" si="0"/>
        <v>3.9655172413793105</v>
      </c>
      <c r="I14" s="9">
        <v>4.6950000000000003</v>
      </c>
      <c r="J14" s="14">
        <f t="shared" si="1"/>
        <v>0.84462561051742502</v>
      </c>
      <c r="K14">
        <v>30</v>
      </c>
    </row>
    <row r="15" spans="1:15" x14ac:dyDescent="0.25">
      <c r="A15" s="9" t="s">
        <v>65</v>
      </c>
      <c r="B15" s="9">
        <v>32</v>
      </c>
      <c r="C15" t="s">
        <v>66</v>
      </c>
      <c r="D15" t="s">
        <v>41</v>
      </c>
      <c r="E15" t="s">
        <v>67</v>
      </c>
      <c r="F15" s="3">
        <v>0.36180231481481484</v>
      </c>
      <c r="G15" s="3">
        <v>2.2500694444444445E-2</v>
      </c>
      <c r="H15" s="13">
        <f t="shared" si="0"/>
        <v>3.5493827160493829</v>
      </c>
      <c r="I15" s="9">
        <v>4.2720000000000002</v>
      </c>
      <c r="J15" s="14">
        <f t="shared" si="1"/>
        <v>0.83084801405650344</v>
      </c>
      <c r="K15">
        <v>65</v>
      </c>
    </row>
    <row r="16" spans="1:15" x14ac:dyDescent="0.25">
      <c r="A16" s="9" t="s">
        <v>68</v>
      </c>
      <c r="B16" s="9">
        <v>49</v>
      </c>
      <c r="C16" t="s">
        <v>66</v>
      </c>
      <c r="D16" t="s">
        <v>63</v>
      </c>
      <c r="E16" t="s">
        <v>69</v>
      </c>
      <c r="F16" s="3">
        <v>0.36447731481481482</v>
      </c>
      <c r="G16" s="3">
        <v>2.5187152777777777E-2</v>
      </c>
      <c r="H16" s="13">
        <f t="shared" si="0"/>
        <v>3.1709558823529411</v>
      </c>
      <c r="I16" s="13">
        <v>3.8580000000000001</v>
      </c>
      <c r="J16" s="14">
        <f t="shared" si="1"/>
        <v>0.8219170249748422</v>
      </c>
      <c r="K16">
        <v>63</v>
      </c>
    </row>
    <row r="17" spans="1:11" x14ac:dyDescent="0.25">
      <c r="A17" s="9" t="s">
        <v>70</v>
      </c>
      <c r="B17" s="9">
        <v>18</v>
      </c>
      <c r="C17" t="s">
        <v>71</v>
      </c>
      <c r="D17" t="s">
        <v>41</v>
      </c>
      <c r="E17" t="s">
        <v>72</v>
      </c>
      <c r="F17" s="3">
        <v>0.35927696759259259</v>
      </c>
      <c r="G17" s="3">
        <v>2.0642708333333332E-2</v>
      </c>
      <c r="H17" s="13">
        <f t="shared" si="0"/>
        <v>3.8677130044843051</v>
      </c>
      <c r="I17" s="13">
        <v>4.72</v>
      </c>
      <c r="J17" s="14">
        <f t="shared" si="1"/>
        <v>0.8194307212890477</v>
      </c>
      <c r="K17">
        <v>42</v>
      </c>
    </row>
    <row r="18" spans="1:11" x14ac:dyDescent="0.25">
      <c r="A18" s="9" t="s">
        <v>73</v>
      </c>
      <c r="B18" s="9">
        <v>44</v>
      </c>
      <c r="C18" t="s">
        <v>15</v>
      </c>
      <c r="D18" t="s">
        <v>41</v>
      </c>
      <c r="E18" t="s">
        <v>74</v>
      </c>
      <c r="F18" s="3">
        <v>0.36377094907407409</v>
      </c>
      <c r="G18" s="3">
        <v>2.2801851851851851E-2</v>
      </c>
      <c r="H18" s="13">
        <f t="shared" si="0"/>
        <v>3.5025380710659899</v>
      </c>
      <c r="I18" s="13">
        <v>4.3150000000000004</v>
      </c>
      <c r="J18" s="14">
        <f t="shared" si="1"/>
        <v>0.81171218332931394</v>
      </c>
      <c r="K18">
        <v>64</v>
      </c>
    </row>
    <row r="19" spans="1:11" x14ac:dyDescent="0.25">
      <c r="A19" s="9" t="s">
        <v>75</v>
      </c>
      <c r="B19" s="9">
        <v>30</v>
      </c>
      <c r="C19" t="s">
        <v>71</v>
      </c>
      <c r="D19" t="s">
        <v>41</v>
      </c>
      <c r="E19" t="s">
        <v>76</v>
      </c>
      <c r="F19" s="3">
        <v>0.3613637731481481</v>
      </c>
      <c r="G19" s="3">
        <v>2.1570601851851851E-2</v>
      </c>
      <c r="H19" s="13">
        <f t="shared" si="0"/>
        <v>3.7017167381974247</v>
      </c>
      <c r="I19" s="9">
        <v>4.5860000000000003</v>
      </c>
      <c r="J19" s="14">
        <f t="shared" si="1"/>
        <v>0.80717765769677818</v>
      </c>
      <c r="K19">
        <v>51</v>
      </c>
    </row>
    <row r="20" spans="1:11" x14ac:dyDescent="0.25">
      <c r="A20" s="9" t="s">
        <v>77</v>
      </c>
      <c r="B20" s="9">
        <v>7</v>
      </c>
      <c r="C20" t="s">
        <v>78</v>
      </c>
      <c r="D20" t="s">
        <v>41</v>
      </c>
      <c r="E20" t="s">
        <v>79</v>
      </c>
      <c r="F20" s="3">
        <v>0.35682106481481485</v>
      </c>
      <c r="G20" s="3">
        <v>1.9698379629629628E-2</v>
      </c>
      <c r="H20" s="13">
        <f t="shared" si="0"/>
        <v>4.0540540540540544</v>
      </c>
      <c r="I20" s="9">
        <v>5.0250000000000004</v>
      </c>
      <c r="J20" s="14">
        <f t="shared" si="1"/>
        <v>0.80677692617991126</v>
      </c>
      <c r="K20">
        <v>19</v>
      </c>
    </row>
    <row r="21" spans="1:11" x14ac:dyDescent="0.25">
      <c r="A21" s="9" t="s">
        <v>80</v>
      </c>
      <c r="B21" s="9">
        <v>10</v>
      </c>
      <c r="C21" t="s">
        <v>78</v>
      </c>
      <c r="D21" t="s">
        <v>41</v>
      </c>
      <c r="E21" t="s">
        <v>81</v>
      </c>
      <c r="F21" s="3">
        <v>0.35755729166666667</v>
      </c>
      <c r="G21" s="3">
        <v>2.0098032407407408E-2</v>
      </c>
      <c r="H21" s="13">
        <f t="shared" si="0"/>
        <v>3.9746543778801842</v>
      </c>
      <c r="I21" s="13">
        <v>4.95</v>
      </c>
      <c r="J21" s="14">
        <f t="shared" si="1"/>
        <v>0.80296048037983514</v>
      </c>
      <c r="K21">
        <v>18</v>
      </c>
    </row>
    <row r="22" spans="1:11" x14ac:dyDescent="0.25">
      <c r="A22" s="9" t="s">
        <v>82</v>
      </c>
      <c r="B22" s="9">
        <v>33</v>
      </c>
      <c r="C22" t="s">
        <v>15</v>
      </c>
      <c r="D22" t="s">
        <v>41</v>
      </c>
      <c r="E22" t="s">
        <v>83</v>
      </c>
      <c r="F22" s="3">
        <v>0.36202766203703707</v>
      </c>
      <c r="G22" s="3">
        <v>2.1519560185185183E-2</v>
      </c>
      <c r="H22" s="13">
        <f t="shared" si="0"/>
        <v>3.7116729424421733</v>
      </c>
      <c r="I22" s="13">
        <v>4.63</v>
      </c>
      <c r="J22" s="14">
        <f t="shared" si="1"/>
        <v>0.80165722298967024</v>
      </c>
      <c r="K22">
        <v>48</v>
      </c>
    </row>
    <row r="23" spans="1:11" x14ac:dyDescent="0.25">
      <c r="A23" s="9" t="s">
        <v>84</v>
      </c>
      <c r="B23" s="9">
        <v>75</v>
      </c>
      <c r="C23" t="s">
        <v>62</v>
      </c>
      <c r="D23" t="s">
        <v>63</v>
      </c>
      <c r="E23" t="s">
        <v>85</v>
      </c>
      <c r="F23" s="3">
        <v>0.36886296296296295</v>
      </c>
      <c r="G23" s="3">
        <v>2.4599652777777776E-2</v>
      </c>
      <c r="H23" s="13">
        <f t="shared" si="0"/>
        <v>3.2470588235294118</v>
      </c>
      <c r="I23" s="13">
        <v>4.0620000000000003</v>
      </c>
      <c r="J23" s="14">
        <f t="shared" si="1"/>
        <v>0.79937440264141102</v>
      </c>
      <c r="K23">
        <v>49</v>
      </c>
    </row>
    <row r="24" spans="1:11" x14ac:dyDescent="0.25">
      <c r="A24" s="9" t="s">
        <v>86</v>
      </c>
      <c r="B24" s="9">
        <v>28</v>
      </c>
      <c r="C24" t="s">
        <v>87</v>
      </c>
      <c r="D24" t="s">
        <v>41</v>
      </c>
      <c r="E24" t="s">
        <v>88</v>
      </c>
      <c r="F24" s="3">
        <v>0.36094201388888886</v>
      </c>
      <c r="G24" s="3">
        <v>2.1715046296296295E-2</v>
      </c>
      <c r="H24" s="13">
        <f t="shared" si="0"/>
        <v>3.6780383795309168</v>
      </c>
      <c r="I24" s="9">
        <v>4.6159999999999997</v>
      </c>
      <c r="J24" s="14">
        <f t="shared" si="1"/>
        <v>0.79680207528832692</v>
      </c>
      <c r="K24">
        <v>49</v>
      </c>
    </row>
    <row r="25" spans="1:11" x14ac:dyDescent="0.25">
      <c r="A25" s="9" t="s">
        <v>89</v>
      </c>
      <c r="B25" s="9">
        <v>35</v>
      </c>
      <c r="C25" t="s">
        <v>66</v>
      </c>
      <c r="D25" t="s">
        <v>63</v>
      </c>
      <c r="E25" t="s">
        <v>90</v>
      </c>
      <c r="F25" s="3">
        <v>0.36242743055555554</v>
      </c>
      <c r="G25" s="3">
        <v>2.3527893518518517E-2</v>
      </c>
      <c r="H25" s="13">
        <f t="shared" si="0"/>
        <v>3.3939990162321694</v>
      </c>
      <c r="I25" s="13">
        <v>4.2729999999999997</v>
      </c>
      <c r="J25" s="14">
        <f t="shared" si="1"/>
        <v>0.79428949595885079</v>
      </c>
      <c r="K25">
        <v>30</v>
      </c>
    </row>
    <row r="26" spans="1:11" x14ac:dyDescent="0.25">
      <c r="A26" s="9" t="s">
        <v>91</v>
      </c>
      <c r="B26" s="9">
        <v>69</v>
      </c>
      <c r="C26" t="s">
        <v>92</v>
      </c>
      <c r="D26" t="s">
        <v>63</v>
      </c>
      <c r="E26" t="s">
        <v>93</v>
      </c>
      <c r="F26" s="3">
        <v>0.36806921296296297</v>
      </c>
      <c r="G26" s="3">
        <v>2.3840046296296297E-2</v>
      </c>
      <c r="H26" s="13">
        <f t="shared" si="0"/>
        <v>3.349514563106796</v>
      </c>
      <c r="I26" s="13">
        <v>4.2539999999999996</v>
      </c>
      <c r="J26" s="14">
        <f t="shared" si="1"/>
        <v>0.78738001013323844</v>
      </c>
      <c r="K26">
        <v>33</v>
      </c>
    </row>
    <row r="27" spans="1:11" x14ac:dyDescent="0.25">
      <c r="A27" s="9" t="s">
        <v>94</v>
      </c>
      <c r="B27" s="9">
        <v>8</v>
      </c>
      <c r="C27" t="s">
        <v>15</v>
      </c>
      <c r="D27" t="s">
        <v>41</v>
      </c>
      <c r="E27" t="s">
        <v>95</v>
      </c>
      <c r="F27" s="3">
        <v>0.35708368055555556</v>
      </c>
      <c r="G27" s="3">
        <v>1.9857870370370369E-2</v>
      </c>
      <c r="H27" s="13">
        <f t="shared" si="0"/>
        <v>4.0209790209790208</v>
      </c>
      <c r="I27" s="9">
        <v>5.1150000000000002</v>
      </c>
      <c r="J27" s="14">
        <f t="shared" si="1"/>
        <v>0.78611515561662182</v>
      </c>
      <c r="K27">
        <v>26</v>
      </c>
    </row>
    <row r="28" spans="1:11" x14ac:dyDescent="0.25">
      <c r="A28" s="9" t="s">
        <v>96</v>
      </c>
      <c r="B28" s="9">
        <v>21</v>
      </c>
      <c r="C28" t="s">
        <v>71</v>
      </c>
      <c r="D28" t="s">
        <v>63</v>
      </c>
      <c r="E28" t="s">
        <v>97</v>
      </c>
      <c r="F28" s="3">
        <v>0.35975972222222219</v>
      </c>
      <c r="G28" s="3">
        <v>2.1758912037037035E-2</v>
      </c>
      <c r="H28" s="13">
        <f t="shared" si="0"/>
        <v>3.6702127659574466</v>
      </c>
      <c r="I28" s="9">
        <v>4.6950000000000003</v>
      </c>
      <c r="J28" s="14">
        <f t="shared" si="1"/>
        <v>0.78172795867038258</v>
      </c>
      <c r="K28">
        <v>21</v>
      </c>
    </row>
    <row r="29" spans="1:11" x14ac:dyDescent="0.25">
      <c r="A29" s="9" t="s">
        <v>98</v>
      </c>
      <c r="B29" s="9">
        <v>26</v>
      </c>
      <c r="C29" t="s">
        <v>87</v>
      </c>
      <c r="D29" t="s">
        <v>41</v>
      </c>
      <c r="E29" t="s">
        <v>99</v>
      </c>
      <c r="F29" s="3">
        <v>0.36047581018518521</v>
      </c>
      <c r="G29" s="3">
        <v>2.1128472222222222E-2</v>
      </c>
      <c r="H29" s="13">
        <f t="shared" si="0"/>
        <v>3.7787513691128147</v>
      </c>
      <c r="I29" s="9">
        <v>4.8419999999999996</v>
      </c>
      <c r="J29" s="14">
        <f t="shared" si="1"/>
        <v>0.7804112699530803</v>
      </c>
      <c r="K29">
        <v>32</v>
      </c>
    </row>
    <row r="30" spans="1:11" x14ac:dyDescent="0.25">
      <c r="A30" s="9" t="s">
        <v>100</v>
      </c>
      <c r="B30" s="9">
        <v>5</v>
      </c>
      <c r="C30" t="s">
        <v>15</v>
      </c>
      <c r="D30" t="s">
        <v>41</v>
      </c>
      <c r="E30" t="s">
        <v>101</v>
      </c>
      <c r="F30" s="3">
        <v>0.35641678240740737</v>
      </c>
      <c r="G30" s="3">
        <v>2.0021064814814814E-2</v>
      </c>
      <c r="H30" s="13">
        <f t="shared" si="0"/>
        <v>3.9884393063583814</v>
      </c>
      <c r="I30" s="9">
        <v>5.1150000000000002</v>
      </c>
      <c r="J30" s="14">
        <f t="shared" si="1"/>
        <v>0.77975353007983994</v>
      </c>
      <c r="K30">
        <v>23</v>
      </c>
    </row>
    <row r="31" spans="1:11" x14ac:dyDescent="0.25">
      <c r="A31" s="9" t="s">
        <v>102</v>
      </c>
      <c r="B31" s="9">
        <v>39</v>
      </c>
      <c r="C31" t="s">
        <v>15</v>
      </c>
      <c r="D31" t="s">
        <v>41</v>
      </c>
      <c r="E31" t="s">
        <v>103</v>
      </c>
      <c r="F31" s="3">
        <v>0.36321678240740746</v>
      </c>
      <c r="G31" s="3">
        <v>2.0426620370370369E-2</v>
      </c>
      <c r="H31" s="13">
        <f t="shared" si="0"/>
        <v>3.9093484419263458</v>
      </c>
      <c r="I31" s="9">
        <v>5.0250000000000004</v>
      </c>
      <c r="J31" s="14">
        <f t="shared" si="1"/>
        <v>0.77797978943807866</v>
      </c>
      <c r="K31">
        <v>19</v>
      </c>
    </row>
    <row r="32" spans="1:11" x14ac:dyDescent="0.25">
      <c r="A32" s="9" t="s">
        <v>104</v>
      </c>
      <c r="B32" s="9">
        <v>31</v>
      </c>
      <c r="C32" t="s">
        <v>87</v>
      </c>
      <c r="D32" t="s">
        <v>41</v>
      </c>
      <c r="E32" t="s">
        <v>105</v>
      </c>
      <c r="F32" s="3">
        <v>0.36161909722222219</v>
      </c>
      <c r="G32" s="3">
        <v>2.2206365740740738E-2</v>
      </c>
      <c r="H32" s="13">
        <f t="shared" si="0"/>
        <v>3.5956227201667534</v>
      </c>
      <c r="I32" s="13">
        <v>4.63</v>
      </c>
      <c r="J32" s="14">
        <f t="shared" si="1"/>
        <v>0.7765923801656055</v>
      </c>
      <c r="K32">
        <v>48</v>
      </c>
    </row>
    <row r="33" spans="1:11" x14ac:dyDescent="0.25">
      <c r="A33" s="9" t="s">
        <v>106</v>
      </c>
      <c r="B33" s="9">
        <v>73</v>
      </c>
      <c r="C33" t="s">
        <v>66</v>
      </c>
      <c r="D33" t="s">
        <v>63</v>
      </c>
      <c r="E33" t="s">
        <v>107</v>
      </c>
      <c r="F33" s="3">
        <v>0.36848541666666668</v>
      </c>
      <c r="G33" s="3">
        <v>2.6774421296296296E-2</v>
      </c>
      <c r="H33" s="13">
        <f t="shared" si="0"/>
        <v>2.9831387808041505</v>
      </c>
      <c r="I33" s="9">
        <v>3.8580000000000001</v>
      </c>
      <c r="J33" s="14">
        <f t="shared" si="1"/>
        <v>0.77323452068536813</v>
      </c>
      <c r="K33">
        <v>59</v>
      </c>
    </row>
    <row r="34" spans="1:11" x14ac:dyDescent="0.25">
      <c r="A34" s="9" t="s">
        <v>108</v>
      </c>
      <c r="B34" s="9">
        <v>11</v>
      </c>
      <c r="C34" t="s">
        <v>15</v>
      </c>
      <c r="D34" t="s">
        <v>41</v>
      </c>
      <c r="E34" t="s">
        <v>109</v>
      </c>
      <c r="F34" s="3">
        <v>0.35784571759259259</v>
      </c>
      <c r="G34" s="3">
        <v>2.1438773148148151E-2</v>
      </c>
      <c r="H34" s="13">
        <f t="shared" si="0"/>
        <v>3.7257019438444923</v>
      </c>
      <c r="I34" s="13">
        <v>4.82</v>
      </c>
      <c r="J34" s="14">
        <f t="shared" si="1"/>
        <v>0.77296720826649212</v>
      </c>
      <c r="K34">
        <v>35</v>
      </c>
    </row>
    <row r="35" spans="1:11" x14ac:dyDescent="0.25">
      <c r="A35" s="9" t="s">
        <v>110</v>
      </c>
      <c r="B35" s="9">
        <v>14</v>
      </c>
      <c r="C35" t="s">
        <v>66</v>
      </c>
      <c r="D35" t="s">
        <v>41</v>
      </c>
      <c r="E35" t="s">
        <v>111</v>
      </c>
      <c r="F35" s="3">
        <v>0.35852650462962959</v>
      </c>
      <c r="G35" s="3">
        <v>2.0219212962962963E-2</v>
      </c>
      <c r="H35" s="13">
        <f t="shared" si="0"/>
        <v>3.9496279336004578</v>
      </c>
      <c r="I35" s="9">
        <v>5.1150000000000002</v>
      </c>
      <c r="J35" s="14">
        <f t="shared" si="1"/>
        <v>0.77216577391993302</v>
      </c>
      <c r="K35">
        <v>25</v>
      </c>
    </row>
    <row r="36" spans="1:11" x14ac:dyDescent="0.25">
      <c r="A36" s="9" t="s">
        <v>112</v>
      </c>
      <c r="B36" s="9">
        <v>40</v>
      </c>
      <c r="C36" t="s">
        <v>113</v>
      </c>
      <c r="D36" t="s">
        <v>41</v>
      </c>
      <c r="E36" t="s">
        <v>114</v>
      </c>
      <c r="F36" s="3">
        <v>0.36344907407407406</v>
      </c>
      <c r="G36" s="3">
        <v>2.2564004629629628E-2</v>
      </c>
      <c r="H36" s="13">
        <f t="shared" si="0"/>
        <v>3.5384615384615383</v>
      </c>
      <c r="I36" s="9">
        <v>4.5860000000000003</v>
      </c>
      <c r="J36" s="14">
        <f t="shared" si="1"/>
        <v>0.77157905330604848</v>
      </c>
      <c r="K36">
        <v>51</v>
      </c>
    </row>
    <row r="37" spans="1:11" x14ac:dyDescent="0.25">
      <c r="A37" s="9" t="s">
        <v>115</v>
      </c>
      <c r="B37" s="9">
        <v>48</v>
      </c>
      <c r="C37" t="s">
        <v>15</v>
      </c>
      <c r="D37" t="s">
        <v>41</v>
      </c>
      <c r="E37" t="s">
        <v>116</v>
      </c>
      <c r="F37" s="3">
        <v>0.36428946759259256</v>
      </c>
      <c r="G37" s="3">
        <v>2.3858449074074074E-2</v>
      </c>
      <c r="H37" s="13">
        <f>6900/(MINUTE( G37)*60+SECOND( G37))</f>
        <v>3.3478893740902476</v>
      </c>
      <c r="I37" s="13">
        <v>4.3609999999999998</v>
      </c>
      <c r="J37" s="14">
        <f>H37/I37</f>
        <v>0.76768846000693591</v>
      </c>
      <c r="K37">
        <v>62</v>
      </c>
    </row>
    <row r="38" spans="1:11" x14ac:dyDescent="0.25">
      <c r="A38" s="9" t="s">
        <v>117</v>
      </c>
      <c r="B38" s="9">
        <v>43</v>
      </c>
      <c r="C38" t="s">
        <v>118</v>
      </c>
      <c r="D38" t="s">
        <v>41</v>
      </c>
      <c r="E38" t="s">
        <v>119</v>
      </c>
      <c r="F38" s="3">
        <v>0.36361296296296297</v>
      </c>
      <c r="G38" s="3">
        <v>2.2785416666666666E-2</v>
      </c>
      <c r="H38" s="13">
        <f t="shared" ref="H38:H66" si="2">6900/(MINUTE( G38)*60+SECOND( G38))</f>
        <v>3.5043169121381412</v>
      </c>
      <c r="I38" s="13">
        <v>4.5709999999999997</v>
      </c>
      <c r="J38" s="14">
        <f t="shared" ref="J38:J66" si="3">H38/I38</f>
        <v>0.76664119714245049</v>
      </c>
      <c r="K38">
        <v>52</v>
      </c>
    </row>
    <row r="39" spans="1:11" x14ac:dyDescent="0.25">
      <c r="A39" s="9" t="s">
        <v>120</v>
      </c>
      <c r="B39" s="9">
        <v>36</v>
      </c>
      <c r="C39" t="s">
        <v>121</v>
      </c>
      <c r="D39" t="s">
        <v>63</v>
      </c>
      <c r="E39" t="s">
        <v>122</v>
      </c>
      <c r="F39" s="3">
        <v>0.36260694444444441</v>
      </c>
      <c r="G39" s="3">
        <v>2.3127546296296295E-2</v>
      </c>
      <c r="H39" s="13">
        <f t="shared" si="2"/>
        <v>3.4534534534534536</v>
      </c>
      <c r="I39" s="13">
        <v>4.5049999999999999</v>
      </c>
      <c r="J39" s="14">
        <f t="shared" si="3"/>
        <v>0.76658234260897973</v>
      </c>
      <c r="K39">
        <v>17</v>
      </c>
    </row>
    <row r="40" spans="1:11" x14ac:dyDescent="0.25">
      <c r="A40" s="9" t="s">
        <v>123</v>
      </c>
      <c r="B40" s="9">
        <v>9</v>
      </c>
      <c r="C40" t="s">
        <v>15</v>
      </c>
      <c r="D40" t="s">
        <v>41</v>
      </c>
      <c r="E40" t="s">
        <v>124</v>
      </c>
      <c r="F40" s="3">
        <v>0.35732187500000001</v>
      </c>
      <c r="G40" s="3">
        <v>2.0471064814814813E-2</v>
      </c>
      <c r="H40" s="13">
        <f t="shared" si="2"/>
        <v>3.9005087620124366</v>
      </c>
      <c r="I40" s="9">
        <v>5.1150000000000002</v>
      </c>
      <c r="J40" s="14">
        <f t="shared" si="3"/>
        <v>0.76256280782256824</v>
      </c>
      <c r="K40">
        <v>26</v>
      </c>
    </row>
    <row r="41" spans="1:11" x14ac:dyDescent="0.25">
      <c r="A41" s="9" t="s">
        <v>125</v>
      </c>
      <c r="B41" s="9">
        <v>23</v>
      </c>
      <c r="C41" t="s">
        <v>62</v>
      </c>
      <c r="D41" t="s">
        <v>63</v>
      </c>
      <c r="E41" t="s">
        <v>126</v>
      </c>
      <c r="F41" s="3">
        <v>0.36000023148148147</v>
      </c>
      <c r="G41" s="3">
        <v>2.2363425925925925E-2</v>
      </c>
      <c r="H41" s="13">
        <f t="shared" si="2"/>
        <v>3.5714285714285716</v>
      </c>
      <c r="I41" s="9">
        <v>4.6950000000000003</v>
      </c>
      <c r="J41" s="14">
        <f t="shared" si="3"/>
        <v>0.76068766164612811</v>
      </c>
      <c r="K41">
        <v>26</v>
      </c>
    </row>
    <row r="42" spans="1:11" x14ac:dyDescent="0.25">
      <c r="A42" s="9" t="s">
        <v>127</v>
      </c>
      <c r="B42" s="9">
        <v>45</v>
      </c>
      <c r="C42" t="s">
        <v>15</v>
      </c>
      <c r="D42" t="s">
        <v>41</v>
      </c>
      <c r="E42" t="s">
        <v>128</v>
      </c>
      <c r="F42" s="3">
        <v>0.36395219907407411</v>
      </c>
      <c r="G42" s="3">
        <v>2.3091319444444442E-2</v>
      </c>
      <c r="H42" s="13">
        <f t="shared" si="2"/>
        <v>3.4586466165413534</v>
      </c>
      <c r="I42" s="13">
        <v>4.5570000000000004</v>
      </c>
      <c r="J42" s="14">
        <f t="shared" si="3"/>
        <v>0.75897446050940376</v>
      </c>
      <c r="K42">
        <v>53</v>
      </c>
    </row>
    <row r="43" spans="1:11" x14ac:dyDescent="0.25">
      <c r="A43" s="9" t="s">
        <v>129</v>
      </c>
      <c r="B43" s="9">
        <v>24</v>
      </c>
      <c r="C43" t="s">
        <v>62</v>
      </c>
      <c r="D43" t="s">
        <v>41</v>
      </c>
      <c r="E43" t="s">
        <v>130</v>
      </c>
      <c r="F43" s="3">
        <v>0.36023206018518517</v>
      </c>
      <c r="G43" s="3">
        <v>2.1019212962962965E-2</v>
      </c>
      <c r="H43" s="13">
        <f t="shared" si="2"/>
        <v>3.7995594713656389</v>
      </c>
      <c r="I43" s="9">
        <v>5.0250000000000004</v>
      </c>
      <c r="J43" s="14">
        <f t="shared" si="3"/>
        <v>0.7561312380827141</v>
      </c>
      <c r="K43">
        <v>22</v>
      </c>
    </row>
    <row r="44" spans="1:11" x14ac:dyDescent="0.25">
      <c r="A44" s="9" t="s">
        <v>131</v>
      </c>
      <c r="B44" s="9">
        <v>58</v>
      </c>
      <c r="C44" t="s">
        <v>71</v>
      </c>
      <c r="D44" t="s">
        <v>41</v>
      </c>
      <c r="E44" t="s">
        <v>132</v>
      </c>
      <c r="F44" s="3">
        <v>0.36568703703703703</v>
      </c>
      <c r="G44" s="3">
        <v>2.3102777777777778E-2</v>
      </c>
      <c r="H44" s="13">
        <f t="shared" si="2"/>
        <v>3.4569138276553106</v>
      </c>
      <c r="I44" s="13">
        <v>4.5860000000000003</v>
      </c>
      <c r="J44" s="14">
        <f t="shared" si="3"/>
        <v>0.7537971713160293</v>
      </c>
      <c r="K44">
        <v>51</v>
      </c>
    </row>
    <row r="45" spans="1:11" x14ac:dyDescent="0.25">
      <c r="A45" s="9" t="s">
        <v>133</v>
      </c>
      <c r="B45" s="9">
        <v>38</v>
      </c>
      <c r="C45" t="s">
        <v>134</v>
      </c>
      <c r="D45" t="s">
        <v>41</v>
      </c>
      <c r="E45" t="s">
        <v>135</v>
      </c>
      <c r="F45" s="3">
        <v>0.3629877314814815</v>
      </c>
      <c r="G45" s="3">
        <v>2.1954629629629629E-2</v>
      </c>
      <c r="H45" s="13">
        <f t="shared" si="2"/>
        <v>3.6373220875065893</v>
      </c>
      <c r="I45" s="9">
        <v>4.827</v>
      </c>
      <c r="J45" s="14">
        <f t="shared" si="3"/>
        <v>0.7535367904509197</v>
      </c>
      <c r="K45">
        <v>34</v>
      </c>
    </row>
    <row r="46" spans="1:11" x14ac:dyDescent="0.25">
      <c r="A46" s="9" t="s">
        <v>136</v>
      </c>
      <c r="B46" s="9">
        <v>37</v>
      </c>
      <c r="C46" t="s">
        <v>66</v>
      </c>
      <c r="D46" t="s">
        <v>41</v>
      </c>
      <c r="E46" t="s">
        <v>137</v>
      </c>
      <c r="F46" s="3">
        <v>0.36279560185185183</v>
      </c>
      <c r="G46" s="3">
        <v>2.1991782407407411E-2</v>
      </c>
      <c r="H46" s="13">
        <f t="shared" si="2"/>
        <v>3.6315789473684212</v>
      </c>
      <c r="I46" s="13">
        <v>4.82</v>
      </c>
      <c r="J46" s="14">
        <f t="shared" si="3"/>
        <v>0.75343961563660189</v>
      </c>
      <c r="K46">
        <v>35</v>
      </c>
    </row>
    <row r="47" spans="1:11" x14ac:dyDescent="0.25">
      <c r="A47" s="9" t="s">
        <v>138</v>
      </c>
      <c r="B47" s="9">
        <v>53</v>
      </c>
      <c r="C47" t="s">
        <v>66</v>
      </c>
      <c r="D47" t="s">
        <v>63</v>
      </c>
      <c r="E47" t="s">
        <v>139</v>
      </c>
      <c r="F47" s="3">
        <v>0.36483194444444439</v>
      </c>
      <c r="G47" s="3">
        <v>2.5226504629629627E-2</v>
      </c>
      <c r="H47" s="13">
        <f t="shared" si="2"/>
        <v>3.165137614678899</v>
      </c>
      <c r="I47" s="13">
        <v>4.242</v>
      </c>
      <c r="J47" s="14">
        <f t="shared" si="3"/>
        <v>0.74614276630808551</v>
      </c>
      <c r="K47">
        <v>35</v>
      </c>
    </row>
    <row r="48" spans="1:11" x14ac:dyDescent="0.25">
      <c r="A48" s="9" t="s">
        <v>140</v>
      </c>
      <c r="B48" s="9">
        <v>67</v>
      </c>
      <c r="C48" t="s">
        <v>118</v>
      </c>
      <c r="D48" t="s">
        <v>41</v>
      </c>
      <c r="E48" t="s">
        <v>141</v>
      </c>
      <c r="F48" s="3">
        <v>0.36659143518518517</v>
      </c>
      <c r="G48" s="3">
        <v>2.4194907407407405E-2</v>
      </c>
      <c r="H48" s="13">
        <f t="shared" si="2"/>
        <v>3.3014354066985647</v>
      </c>
      <c r="I48" s="13">
        <v>4.43</v>
      </c>
      <c r="J48" s="14">
        <f t="shared" si="3"/>
        <v>0.74524501279877309</v>
      </c>
      <c r="K48">
        <v>59</v>
      </c>
    </row>
    <row r="49" spans="1:11" x14ac:dyDescent="0.25">
      <c r="A49" s="9" t="s">
        <v>142</v>
      </c>
      <c r="B49" s="9">
        <v>46</v>
      </c>
      <c r="C49" t="s">
        <v>118</v>
      </c>
      <c r="D49" t="s">
        <v>41</v>
      </c>
      <c r="E49" t="s">
        <v>143</v>
      </c>
      <c r="F49" s="3">
        <v>0.36411550925925923</v>
      </c>
      <c r="G49" s="3">
        <v>2.2343171296296292E-2</v>
      </c>
      <c r="H49" s="13">
        <f t="shared" si="2"/>
        <v>3.5751295336787563</v>
      </c>
      <c r="I49" s="9">
        <v>4.8339999999999996</v>
      </c>
      <c r="J49" s="14">
        <f t="shared" si="3"/>
        <v>0.73957996145609362</v>
      </c>
      <c r="K49">
        <v>33</v>
      </c>
    </row>
    <row r="50" spans="1:11" x14ac:dyDescent="0.25">
      <c r="A50" s="9" t="s">
        <v>144</v>
      </c>
      <c r="B50" s="9">
        <v>55</v>
      </c>
      <c r="C50" t="s">
        <v>87</v>
      </c>
      <c r="D50" t="s">
        <v>41</v>
      </c>
      <c r="E50" t="s">
        <v>145</v>
      </c>
      <c r="F50" s="3">
        <v>0.36526574074074075</v>
      </c>
      <c r="G50" s="3">
        <v>2.2618749999999996E-2</v>
      </c>
      <c r="H50" s="13">
        <f t="shared" si="2"/>
        <v>3.5312180143295802</v>
      </c>
      <c r="I50" s="9">
        <v>4.827</v>
      </c>
      <c r="J50" s="14">
        <f t="shared" si="3"/>
        <v>0.73155542041217736</v>
      </c>
      <c r="K50">
        <v>34</v>
      </c>
    </row>
    <row r="51" spans="1:11" x14ac:dyDescent="0.25">
      <c r="A51" s="9" t="s">
        <v>146</v>
      </c>
      <c r="B51" s="9">
        <v>56</v>
      </c>
      <c r="C51" t="s">
        <v>147</v>
      </c>
      <c r="D51" t="s">
        <v>41</v>
      </c>
      <c r="E51" t="s">
        <v>148</v>
      </c>
      <c r="F51" s="3">
        <v>0.36548680555555557</v>
      </c>
      <c r="G51" s="3">
        <v>2.2495023148148149E-2</v>
      </c>
      <c r="H51" s="13">
        <f t="shared" si="2"/>
        <v>3.5493827160493829</v>
      </c>
      <c r="I51" s="13">
        <v>4.95</v>
      </c>
      <c r="J51" s="14">
        <f t="shared" si="3"/>
        <v>0.71704701334330967</v>
      </c>
      <c r="K51">
        <v>16</v>
      </c>
    </row>
    <row r="52" spans="1:11" x14ac:dyDescent="0.25">
      <c r="A52" s="9" t="s">
        <v>149</v>
      </c>
      <c r="B52" s="9">
        <v>54</v>
      </c>
      <c r="C52" t="s">
        <v>150</v>
      </c>
      <c r="D52" t="s">
        <v>41</v>
      </c>
      <c r="E52" t="s">
        <v>151</v>
      </c>
      <c r="F52" s="3">
        <v>0.36503611111111112</v>
      </c>
      <c r="G52" s="3">
        <v>2.2623032407407404E-2</v>
      </c>
      <c r="H52" s="13">
        <f t="shared" si="2"/>
        <v>3.5294117647058822</v>
      </c>
      <c r="I52" s="13">
        <v>4.95</v>
      </c>
      <c r="J52" s="14">
        <f t="shared" si="3"/>
        <v>0.71301247771836007</v>
      </c>
      <c r="K52">
        <v>15</v>
      </c>
    </row>
    <row r="53" spans="1:11" x14ac:dyDescent="0.25">
      <c r="A53" s="9" t="s">
        <v>152</v>
      </c>
      <c r="B53" s="9">
        <v>59</v>
      </c>
      <c r="C53" t="s">
        <v>15</v>
      </c>
      <c r="D53" t="s">
        <v>41</v>
      </c>
      <c r="E53" t="s">
        <v>153</v>
      </c>
      <c r="F53" s="3">
        <v>0.36590543981481477</v>
      </c>
      <c r="G53" s="3">
        <v>2.4579398148148149E-2</v>
      </c>
      <c r="H53" s="13">
        <f t="shared" si="2"/>
        <v>3.2485875706214689</v>
      </c>
      <c r="I53" s="13">
        <v>4.63</v>
      </c>
      <c r="J53" s="14">
        <f t="shared" si="3"/>
        <v>0.70163878415150516</v>
      </c>
      <c r="K53">
        <v>48</v>
      </c>
    </row>
    <row r="54" spans="1:11" x14ac:dyDescent="0.25">
      <c r="A54" s="9" t="s">
        <v>154</v>
      </c>
      <c r="B54" s="9">
        <v>68</v>
      </c>
      <c r="C54" t="s">
        <v>150</v>
      </c>
      <c r="D54" t="s">
        <v>63</v>
      </c>
      <c r="E54" t="s">
        <v>155</v>
      </c>
      <c r="F54" s="3">
        <v>0.3667868055555556</v>
      </c>
      <c r="G54" s="3">
        <v>2.5297222222222221E-2</v>
      </c>
      <c r="H54" s="13">
        <f t="shared" si="2"/>
        <v>3.1564501372369627</v>
      </c>
      <c r="I54" s="13">
        <v>4.5049999999999999</v>
      </c>
      <c r="J54" s="14">
        <f t="shared" si="3"/>
        <v>0.70065485843217823</v>
      </c>
      <c r="K54">
        <v>16</v>
      </c>
    </row>
    <row r="55" spans="1:11" x14ac:dyDescent="0.25">
      <c r="A55" s="9" t="s">
        <v>156</v>
      </c>
      <c r="B55" s="9">
        <v>34</v>
      </c>
      <c r="C55" t="s">
        <v>71</v>
      </c>
      <c r="D55" t="s">
        <v>63</v>
      </c>
      <c r="E55" t="s">
        <v>157</v>
      </c>
      <c r="F55" s="3">
        <v>0.36223171296296292</v>
      </c>
      <c r="G55" s="3">
        <v>2.4299189814814815E-2</v>
      </c>
      <c r="H55" s="13">
        <f t="shared" si="2"/>
        <v>3.2872796569795142</v>
      </c>
      <c r="I55" s="13">
        <v>4.6950000000000003</v>
      </c>
      <c r="J55" s="14">
        <f t="shared" si="3"/>
        <v>0.70016606112449709</v>
      </c>
      <c r="K55">
        <v>21</v>
      </c>
    </row>
    <row r="56" spans="1:11" x14ac:dyDescent="0.25">
      <c r="A56" s="9" t="s">
        <v>158</v>
      </c>
      <c r="B56" s="9">
        <v>71</v>
      </c>
      <c r="C56" t="s">
        <v>150</v>
      </c>
      <c r="D56" t="s">
        <v>63</v>
      </c>
      <c r="E56" t="s">
        <v>159</v>
      </c>
      <c r="F56" s="3">
        <v>0.36828553240740741</v>
      </c>
      <c r="G56" s="3">
        <v>2.579872685185185E-2</v>
      </c>
      <c r="H56" s="13">
        <f t="shared" si="2"/>
        <v>3.0955585464333781</v>
      </c>
      <c r="I56" s="13">
        <v>4.5049999999999999</v>
      </c>
      <c r="J56" s="14">
        <f t="shared" si="3"/>
        <v>0.68713841208288085</v>
      </c>
      <c r="K56">
        <v>17</v>
      </c>
    </row>
    <row r="57" spans="1:11" x14ac:dyDescent="0.25">
      <c r="A57" s="9" t="s">
        <v>160</v>
      </c>
      <c r="B57" s="9">
        <v>29</v>
      </c>
      <c r="C57" t="s">
        <v>15</v>
      </c>
      <c r="D57" t="s">
        <v>41</v>
      </c>
      <c r="E57" t="s">
        <v>161</v>
      </c>
      <c r="F57" s="3">
        <v>0.36115034722222222</v>
      </c>
      <c r="G57" s="3">
        <v>2.330069444444444E-2</v>
      </c>
      <c r="H57" s="13">
        <f t="shared" si="2"/>
        <v>3.427719821162444</v>
      </c>
      <c r="I57" s="13">
        <v>5.0250000000000004</v>
      </c>
      <c r="J57" s="14">
        <f t="shared" si="3"/>
        <v>0.68213329774376985</v>
      </c>
      <c r="K57">
        <v>19</v>
      </c>
    </row>
    <row r="58" spans="1:11" x14ac:dyDescent="0.25">
      <c r="A58" s="9" t="s">
        <v>162</v>
      </c>
      <c r="B58" s="9">
        <v>61</v>
      </c>
      <c r="C58" t="s">
        <v>15</v>
      </c>
      <c r="D58" t="s">
        <v>63</v>
      </c>
      <c r="E58" t="s">
        <v>163</v>
      </c>
      <c r="F58" s="3">
        <v>0.36617361111111113</v>
      </c>
      <c r="G58" s="3">
        <v>2.6099305555555553E-2</v>
      </c>
      <c r="H58" s="13">
        <f t="shared" si="2"/>
        <v>3.0598669623059869</v>
      </c>
      <c r="I58" s="9">
        <v>4.5049999999999999</v>
      </c>
      <c r="J58" s="14">
        <f t="shared" si="3"/>
        <v>0.67921575189922023</v>
      </c>
      <c r="K58">
        <v>16</v>
      </c>
    </row>
    <row r="59" spans="1:11" x14ac:dyDescent="0.25">
      <c r="A59" s="9" t="s">
        <v>164</v>
      </c>
      <c r="B59" s="9">
        <v>74</v>
      </c>
      <c r="C59" t="s">
        <v>15</v>
      </c>
      <c r="D59" t="s">
        <v>41</v>
      </c>
      <c r="E59" t="s">
        <v>165</v>
      </c>
      <c r="F59" s="3">
        <v>0.36870208333333337</v>
      </c>
      <c r="G59" s="3">
        <v>2.7932175925925923E-2</v>
      </c>
      <c r="H59" s="13">
        <f t="shared" si="2"/>
        <v>2.859510982179859</v>
      </c>
      <c r="I59" s="9">
        <v>4.2720000000000002</v>
      </c>
      <c r="J59" s="14">
        <f t="shared" si="3"/>
        <v>0.66936118496719543</v>
      </c>
      <c r="K59">
        <v>64</v>
      </c>
    </row>
    <row r="60" spans="1:11" x14ac:dyDescent="0.25">
      <c r="A60" s="9" t="s">
        <v>166</v>
      </c>
      <c r="B60" s="9">
        <v>70</v>
      </c>
      <c r="C60" t="s">
        <v>167</v>
      </c>
      <c r="D60" t="s">
        <v>63</v>
      </c>
      <c r="E60" t="s">
        <v>168</v>
      </c>
      <c r="F60" s="3">
        <v>0.36912222222222218</v>
      </c>
      <c r="G60" s="3">
        <v>2.6508796296296294E-2</v>
      </c>
      <c r="H60" s="13">
        <f t="shared" si="2"/>
        <v>3.0131004366812228</v>
      </c>
      <c r="I60" s="9">
        <v>4.5049999999999999</v>
      </c>
      <c r="J60" s="14">
        <f t="shared" si="3"/>
        <v>0.66883472512346787</v>
      </c>
      <c r="K60">
        <v>15</v>
      </c>
    </row>
    <row r="61" spans="1:11" x14ac:dyDescent="0.25">
      <c r="A61" s="9" t="s">
        <v>169</v>
      </c>
      <c r="B61" s="9">
        <v>65</v>
      </c>
      <c r="C61" t="s">
        <v>170</v>
      </c>
      <c r="D61" t="s">
        <v>41</v>
      </c>
      <c r="E61" t="s">
        <v>171</v>
      </c>
      <c r="F61" s="3">
        <v>0.36639166666666667</v>
      </c>
      <c r="G61" s="3">
        <v>2.5904513888888894E-2</v>
      </c>
      <c r="H61" s="13">
        <f t="shared" si="2"/>
        <v>3.0831099195710454</v>
      </c>
      <c r="I61" s="9">
        <v>4.6159999999999997</v>
      </c>
      <c r="J61" s="14">
        <f t="shared" si="3"/>
        <v>0.66791809349459397</v>
      </c>
      <c r="K61">
        <v>49</v>
      </c>
    </row>
    <row r="62" spans="1:11" x14ac:dyDescent="0.25">
      <c r="A62" s="9" t="s">
        <v>172</v>
      </c>
      <c r="B62" s="9">
        <v>47</v>
      </c>
      <c r="C62" t="s">
        <v>167</v>
      </c>
      <c r="D62" t="s">
        <v>41</v>
      </c>
      <c r="E62" t="s">
        <v>173</v>
      </c>
      <c r="F62" s="3">
        <v>0.36757071759259258</v>
      </c>
      <c r="G62" s="3">
        <v>2.5254282407407406E-2</v>
      </c>
      <c r="H62" s="13">
        <f t="shared" si="2"/>
        <v>3.1622364802933087</v>
      </c>
      <c r="I62" s="13">
        <v>4.95</v>
      </c>
      <c r="J62" s="14">
        <f t="shared" si="3"/>
        <v>0.63883565258450681</v>
      </c>
      <c r="K62">
        <v>17</v>
      </c>
    </row>
    <row r="63" spans="1:11" x14ac:dyDescent="0.25">
      <c r="A63" s="9" t="s">
        <v>174</v>
      </c>
      <c r="B63" s="9">
        <v>50</v>
      </c>
      <c r="C63" t="s">
        <v>175</v>
      </c>
      <c r="D63" t="s">
        <v>63</v>
      </c>
      <c r="E63" t="s">
        <v>176</v>
      </c>
      <c r="F63" s="3">
        <v>0.36466446759259258</v>
      </c>
      <c r="G63" s="3">
        <v>2.5863194444444446E-2</v>
      </c>
      <c r="H63" s="13">
        <f t="shared" si="2"/>
        <v>3.087248322147651</v>
      </c>
      <c r="I63" s="13">
        <v>4.8419999999999996</v>
      </c>
      <c r="J63" s="14">
        <f t="shared" si="3"/>
        <v>0.6375977534381766</v>
      </c>
      <c r="K63">
        <v>32</v>
      </c>
    </row>
    <row r="64" spans="1:11" x14ac:dyDescent="0.25">
      <c r="A64" s="9" t="s">
        <v>177</v>
      </c>
      <c r="B64" s="9">
        <v>72</v>
      </c>
      <c r="C64" t="s">
        <v>167</v>
      </c>
      <c r="D64" t="s">
        <v>63</v>
      </c>
      <c r="E64" t="s">
        <v>178</v>
      </c>
      <c r="F64" s="3">
        <v>0.37003784722222227</v>
      </c>
      <c r="G64" s="3">
        <v>2.813888888888889E-2</v>
      </c>
      <c r="H64" s="13">
        <f t="shared" si="2"/>
        <v>2.8383381324557795</v>
      </c>
      <c r="I64" s="9">
        <v>4.5049999999999999</v>
      </c>
      <c r="J64" s="14">
        <f t="shared" si="3"/>
        <v>0.63004176081149377</v>
      </c>
      <c r="K64">
        <v>16</v>
      </c>
    </row>
    <row r="65" spans="1:11" x14ac:dyDescent="0.25">
      <c r="A65" s="9" t="s">
        <v>179</v>
      </c>
      <c r="B65" s="9">
        <v>64</v>
      </c>
      <c r="C65" t="s">
        <v>167</v>
      </c>
      <c r="D65" t="s">
        <v>41</v>
      </c>
      <c r="E65" t="s">
        <v>180</v>
      </c>
      <c r="F65" s="3">
        <v>0.36784375000000002</v>
      </c>
      <c r="G65" s="3">
        <v>2.5865625E-2</v>
      </c>
      <c r="H65" s="13">
        <f t="shared" si="2"/>
        <v>3.087248322147651</v>
      </c>
      <c r="I65" s="13">
        <v>4.95</v>
      </c>
      <c r="J65" s="14">
        <f t="shared" si="3"/>
        <v>0.62368652972679817</v>
      </c>
      <c r="K65">
        <v>17</v>
      </c>
    </row>
    <row r="66" spans="1:11" x14ac:dyDescent="0.25">
      <c r="A66" s="9" t="s">
        <v>181</v>
      </c>
      <c r="B66" s="9">
        <v>20</v>
      </c>
      <c r="C66" t="s">
        <v>15</v>
      </c>
      <c r="D66" t="s">
        <v>63</v>
      </c>
      <c r="E66" t="s">
        <v>182</v>
      </c>
      <c r="F66" s="3">
        <v>0.36720960648148143</v>
      </c>
      <c r="G66" s="3">
        <v>3.3619675925925928E-2</v>
      </c>
      <c r="H66" s="13">
        <f t="shared" si="2"/>
        <v>2.3752151462994835</v>
      </c>
      <c r="I66" s="9">
        <v>4.5049999999999999</v>
      </c>
      <c r="J66" s="14">
        <f t="shared" si="3"/>
        <v>0.52723976610421386</v>
      </c>
      <c r="K66">
        <v>19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7BE629-0E1F-4784-86B0-95652D272D08}">
  <dimension ref="A1:Q193"/>
  <sheetViews>
    <sheetView workbookViewId="0">
      <selection activeCell="L24" sqref="L24"/>
    </sheetView>
  </sheetViews>
  <sheetFormatPr defaultRowHeight="15" x14ac:dyDescent="0.25"/>
  <cols>
    <col min="1" max="1" width="13.7109375" style="73" customWidth="1"/>
    <col min="2" max="2" width="13.140625" style="73" customWidth="1"/>
    <col min="3" max="3" width="29.5703125" style="73" customWidth="1"/>
    <col min="4" max="4" width="13.5703125" style="73" customWidth="1"/>
    <col min="5" max="5" width="11.140625" style="73" customWidth="1"/>
    <col min="6" max="7" width="9.140625" style="73"/>
    <col min="8" max="8" width="9.140625" style="95"/>
    <col min="9" max="9" width="10.7109375" style="73" customWidth="1"/>
    <col min="10" max="256" width="9.140625" style="95"/>
    <col min="257" max="257" width="13.7109375" style="95" customWidth="1"/>
    <col min="258" max="258" width="13.140625" style="95" customWidth="1"/>
    <col min="259" max="259" width="29.5703125" style="95" customWidth="1"/>
    <col min="260" max="260" width="13.5703125" style="95" customWidth="1"/>
    <col min="261" max="261" width="11.140625" style="95" customWidth="1"/>
    <col min="262" max="264" width="9.140625" style="95"/>
    <col min="265" max="265" width="10.7109375" style="95" customWidth="1"/>
    <col min="266" max="512" width="9.140625" style="95"/>
    <col min="513" max="513" width="13.7109375" style="95" customWidth="1"/>
    <col min="514" max="514" width="13.140625" style="95" customWidth="1"/>
    <col min="515" max="515" width="29.5703125" style="95" customWidth="1"/>
    <col min="516" max="516" width="13.5703125" style="95" customWidth="1"/>
    <col min="517" max="517" width="11.140625" style="95" customWidth="1"/>
    <col min="518" max="520" width="9.140625" style="95"/>
    <col min="521" max="521" width="10.7109375" style="95" customWidth="1"/>
    <col min="522" max="768" width="9.140625" style="95"/>
    <col min="769" max="769" width="13.7109375" style="95" customWidth="1"/>
    <col min="770" max="770" width="13.140625" style="95" customWidth="1"/>
    <col min="771" max="771" width="29.5703125" style="95" customWidth="1"/>
    <col min="772" max="772" width="13.5703125" style="95" customWidth="1"/>
    <col min="773" max="773" width="11.140625" style="95" customWidth="1"/>
    <col min="774" max="776" width="9.140625" style="95"/>
    <col min="777" max="777" width="10.7109375" style="95" customWidth="1"/>
    <col min="778" max="1024" width="9.140625" style="95"/>
    <col min="1025" max="1025" width="13.7109375" style="95" customWidth="1"/>
    <col min="1026" max="1026" width="13.140625" style="95" customWidth="1"/>
    <col min="1027" max="1027" width="29.5703125" style="95" customWidth="1"/>
    <col min="1028" max="1028" width="13.5703125" style="95" customWidth="1"/>
    <col min="1029" max="1029" width="11.140625" style="95" customWidth="1"/>
    <col min="1030" max="1032" width="9.140625" style="95"/>
    <col min="1033" max="1033" width="10.7109375" style="95" customWidth="1"/>
    <col min="1034" max="1280" width="9.140625" style="95"/>
    <col min="1281" max="1281" width="13.7109375" style="95" customWidth="1"/>
    <col min="1282" max="1282" width="13.140625" style="95" customWidth="1"/>
    <col min="1283" max="1283" width="29.5703125" style="95" customWidth="1"/>
    <col min="1284" max="1284" width="13.5703125" style="95" customWidth="1"/>
    <col min="1285" max="1285" width="11.140625" style="95" customWidth="1"/>
    <col min="1286" max="1288" width="9.140625" style="95"/>
    <col min="1289" max="1289" width="10.7109375" style="95" customWidth="1"/>
    <col min="1290" max="1536" width="9.140625" style="95"/>
    <col min="1537" max="1537" width="13.7109375" style="95" customWidth="1"/>
    <col min="1538" max="1538" width="13.140625" style="95" customWidth="1"/>
    <col min="1539" max="1539" width="29.5703125" style="95" customWidth="1"/>
    <col min="1540" max="1540" width="13.5703125" style="95" customWidth="1"/>
    <col min="1541" max="1541" width="11.140625" style="95" customWidth="1"/>
    <col min="1542" max="1544" width="9.140625" style="95"/>
    <col min="1545" max="1545" width="10.7109375" style="95" customWidth="1"/>
    <col min="1546" max="1792" width="9.140625" style="95"/>
    <col min="1793" max="1793" width="13.7109375" style="95" customWidth="1"/>
    <col min="1794" max="1794" width="13.140625" style="95" customWidth="1"/>
    <col min="1795" max="1795" width="29.5703125" style="95" customWidth="1"/>
    <col min="1796" max="1796" width="13.5703125" style="95" customWidth="1"/>
    <col min="1797" max="1797" width="11.140625" style="95" customWidth="1"/>
    <col min="1798" max="1800" width="9.140625" style="95"/>
    <col min="1801" max="1801" width="10.7109375" style="95" customWidth="1"/>
    <col min="1802" max="2048" width="9.140625" style="95"/>
    <col min="2049" max="2049" width="13.7109375" style="95" customWidth="1"/>
    <col min="2050" max="2050" width="13.140625" style="95" customWidth="1"/>
    <col min="2051" max="2051" width="29.5703125" style="95" customWidth="1"/>
    <col min="2052" max="2052" width="13.5703125" style="95" customWidth="1"/>
    <col min="2053" max="2053" width="11.140625" style="95" customWidth="1"/>
    <col min="2054" max="2056" width="9.140625" style="95"/>
    <col min="2057" max="2057" width="10.7109375" style="95" customWidth="1"/>
    <col min="2058" max="2304" width="9.140625" style="95"/>
    <col min="2305" max="2305" width="13.7109375" style="95" customWidth="1"/>
    <col min="2306" max="2306" width="13.140625" style="95" customWidth="1"/>
    <col min="2307" max="2307" width="29.5703125" style="95" customWidth="1"/>
    <col min="2308" max="2308" width="13.5703125" style="95" customWidth="1"/>
    <col min="2309" max="2309" width="11.140625" style="95" customWidth="1"/>
    <col min="2310" max="2312" width="9.140625" style="95"/>
    <col min="2313" max="2313" width="10.7109375" style="95" customWidth="1"/>
    <col min="2314" max="2560" width="9.140625" style="95"/>
    <col min="2561" max="2561" width="13.7109375" style="95" customWidth="1"/>
    <col min="2562" max="2562" width="13.140625" style="95" customWidth="1"/>
    <col min="2563" max="2563" width="29.5703125" style="95" customWidth="1"/>
    <col min="2564" max="2564" width="13.5703125" style="95" customWidth="1"/>
    <col min="2565" max="2565" width="11.140625" style="95" customWidth="1"/>
    <col min="2566" max="2568" width="9.140625" style="95"/>
    <col min="2569" max="2569" width="10.7109375" style="95" customWidth="1"/>
    <col min="2570" max="2816" width="9.140625" style="95"/>
    <col min="2817" max="2817" width="13.7109375" style="95" customWidth="1"/>
    <col min="2818" max="2818" width="13.140625" style="95" customWidth="1"/>
    <col min="2819" max="2819" width="29.5703125" style="95" customWidth="1"/>
    <col min="2820" max="2820" width="13.5703125" style="95" customWidth="1"/>
    <col min="2821" max="2821" width="11.140625" style="95" customWidth="1"/>
    <col min="2822" max="2824" width="9.140625" style="95"/>
    <col min="2825" max="2825" width="10.7109375" style="95" customWidth="1"/>
    <col min="2826" max="3072" width="9.140625" style="95"/>
    <col min="3073" max="3073" width="13.7109375" style="95" customWidth="1"/>
    <col min="3074" max="3074" width="13.140625" style="95" customWidth="1"/>
    <col min="3075" max="3075" width="29.5703125" style="95" customWidth="1"/>
    <col min="3076" max="3076" width="13.5703125" style="95" customWidth="1"/>
    <col min="3077" max="3077" width="11.140625" style="95" customWidth="1"/>
    <col min="3078" max="3080" width="9.140625" style="95"/>
    <col min="3081" max="3081" width="10.7109375" style="95" customWidth="1"/>
    <col min="3082" max="3328" width="9.140625" style="95"/>
    <col min="3329" max="3329" width="13.7109375" style="95" customWidth="1"/>
    <col min="3330" max="3330" width="13.140625" style="95" customWidth="1"/>
    <col min="3331" max="3331" width="29.5703125" style="95" customWidth="1"/>
    <col min="3332" max="3332" width="13.5703125" style="95" customWidth="1"/>
    <col min="3333" max="3333" width="11.140625" style="95" customWidth="1"/>
    <col min="3334" max="3336" width="9.140625" style="95"/>
    <col min="3337" max="3337" width="10.7109375" style="95" customWidth="1"/>
    <col min="3338" max="3584" width="9.140625" style="95"/>
    <col min="3585" max="3585" width="13.7109375" style="95" customWidth="1"/>
    <col min="3586" max="3586" width="13.140625" style="95" customWidth="1"/>
    <col min="3587" max="3587" width="29.5703125" style="95" customWidth="1"/>
    <col min="3588" max="3588" width="13.5703125" style="95" customWidth="1"/>
    <col min="3589" max="3589" width="11.140625" style="95" customWidth="1"/>
    <col min="3590" max="3592" width="9.140625" style="95"/>
    <col min="3593" max="3593" width="10.7109375" style="95" customWidth="1"/>
    <col min="3594" max="3840" width="9.140625" style="95"/>
    <col min="3841" max="3841" width="13.7109375" style="95" customWidth="1"/>
    <col min="3842" max="3842" width="13.140625" style="95" customWidth="1"/>
    <col min="3843" max="3843" width="29.5703125" style="95" customWidth="1"/>
    <col min="3844" max="3844" width="13.5703125" style="95" customWidth="1"/>
    <col min="3845" max="3845" width="11.140625" style="95" customWidth="1"/>
    <col min="3846" max="3848" width="9.140625" style="95"/>
    <col min="3849" max="3849" width="10.7109375" style="95" customWidth="1"/>
    <col min="3850" max="4096" width="9.140625" style="95"/>
    <col min="4097" max="4097" width="13.7109375" style="95" customWidth="1"/>
    <col min="4098" max="4098" width="13.140625" style="95" customWidth="1"/>
    <col min="4099" max="4099" width="29.5703125" style="95" customWidth="1"/>
    <col min="4100" max="4100" width="13.5703125" style="95" customWidth="1"/>
    <col min="4101" max="4101" width="11.140625" style="95" customWidth="1"/>
    <col min="4102" max="4104" width="9.140625" style="95"/>
    <col min="4105" max="4105" width="10.7109375" style="95" customWidth="1"/>
    <col min="4106" max="4352" width="9.140625" style="95"/>
    <col min="4353" max="4353" width="13.7109375" style="95" customWidth="1"/>
    <col min="4354" max="4354" width="13.140625" style="95" customWidth="1"/>
    <col min="4355" max="4355" width="29.5703125" style="95" customWidth="1"/>
    <col min="4356" max="4356" width="13.5703125" style="95" customWidth="1"/>
    <col min="4357" max="4357" width="11.140625" style="95" customWidth="1"/>
    <col min="4358" max="4360" width="9.140625" style="95"/>
    <col min="4361" max="4361" width="10.7109375" style="95" customWidth="1"/>
    <col min="4362" max="4608" width="9.140625" style="95"/>
    <col min="4609" max="4609" width="13.7109375" style="95" customWidth="1"/>
    <col min="4610" max="4610" width="13.140625" style="95" customWidth="1"/>
    <col min="4611" max="4611" width="29.5703125" style="95" customWidth="1"/>
    <col min="4612" max="4612" width="13.5703125" style="95" customWidth="1"/>
    <col min="4613" max="4613" width="11.140625" style="95" customWidth="1"/>
    <col min="4614" max="4616" width="9.140625" style="95"/>
    <col min="4617" max="4617" width="10.7109375" style="95" customWidth="1"/>
    <col min="4618" max="4864" width="9.140625" style="95"/>
    <col min="4865" max="4865" width="13.7109375" style="95" customWidth="1"/>
    <col min="4866" max="4866" width="13.140625" style="95" customWidth="1"/>
    <col min="4867" max="4867" width="29.5703125" style="95" customWidth="1"/>
    <col min="4868" max="4868" width="13.5703125" style="95" customWidth="1"/>
    <col min="4869" max="4869" width="11.140625" style="95" customWidth="1"/>
    <col min="4870" max="4872" width="9.140625" style="95"/>
    <col min="4873" max="4873" width="10.7109375" style="95" customWidth="1"/>
    <col min="4874" max="5120" width="9.140625" style="95"/>
    <col min="5121" max="5121" width="13.7109375" style="95" customWidth="1"/>
    <col min="5122" max="5122" width="13.140625" style="95" customWidth="1"/>
    <col min="5123" max="5123" width="29.5703125" style="95" customWidth="1"/>
    <col min="5124" max="5124" width="13.5703125" style="95" customWidth="1"/>
    <col min="5125" max="5125" width="11.140625" style="95" customWidth="1"/>
    <col min="5126" max="5128" width="9.140625" style="95"/>
    <col min="5129" max="5129" width="10.7109375" style="95" customWidth="1"/>
    <col min="5130" max="5376" width="9.140625" style="95"/>
    <col min="5377" max="5377" width="13.7109375" style="95" customWidth="1"/>
    <col min="5378" max="5378" width="13.140625" style="95" customWidth="1"/>
    <col min="5379" max="5379" width="29.5703125" style="95" customWidth="1"/>
    <col min="5380" max="5380" width="13.5703125" style="95" customWidth="1"/>
    <col min="5381" max="5381" width="11.140625" style="95" customWidth="1"/>
    <col min="5382" max="5384" width="9.140625" style="95"/>
    <col min="5385" max="5385" width="10.7109375" style="95" customWidth="1"/>
    <col min="5386" max="5632" width="9.140625" style="95"/>
    <col min="5633" max="5633" width="13.7109375" style="95" customWidth="1"/>
    <col min="5634" max="5634" width="13.140625" style="95" customWidth="1"/>
    <col min="5635" max="5635" width="29.5703125" style="95" customWidth="1"/>
    <col min="5636" max="5636" width="13.5703125" style="95" customWidth="1"/>
    <col min="5637" max="5637" width="11.140625" style="95" customWidth="1"/>
    <col min="5638" max="5640" width="9.140625" style="95"/>
    <col min="5641" max="5641" width="10.7109375" style="95" customWidth="1"/>
    <col min="5642" max="5888" width="9.140625" style="95"/>
    <col min="5889" max="5889" width="13.7109375" style="95" customWidth="1"/>
    <col min="5890" max="5890" width="13.140625" style="95" customWidth="1"/>
    <col min="5891" max="5891" width="29.5703125" style="95" customWidth="1"/>
    <col min="5892" max="5892" width="13.5703125" style="95" customWidth="1"/>
    <col min="5893" max="5893" width="11.140625" style="95" customWidth="1"/>
    <col min="5894" max="5896" width="9.140625" style="95"/>
    <col min="5897" max="5897" width="10.7109375" style="95" customWidth="1"/>
    <col min="5898" max="6144" width="9.140625" style="95"/>
    <col min="6145" max="6145" width="13.7109375" style="95" customWidth="1"/>
    <col min="6146" max="6146" width="13.140625" style="95" customWidth="1"/>
    <col min="6147" max="6147" width="29.5703125" style="95" customWidth="1"/>
    <col min="6148" max="6148" width="13.5703125" style="95" customWidth="1"/>
    <col min="6149" max="6149" width="11.140625" style="95" customWidth="1"/>
    <col min="6150" max="6152" width="9.140625" style="95"/>
    <col min="6153" max="6153" width="10.7109375" style="95" customWidth="1"/>
    <col min="6154" max="6400" width="9.140625" style="95"/>
    <col min="6401" max="6401" width="13.7109375" style="95" customWidth="1"/>
    <col min="6402" max="6402" width="13.140625" style="95" customWidth="1"/>
    <col min="6403" max="6403" width="29.5703125" style="95" customWidth="1"/>
    <col min="6404" max="6404" width="13.5703125" style="95" customWidth="1"/>
    <col min="6405" max="6405" width="11.140625" style="95" customWidth="1"/>
    <col min="6406" max="6408" width="9.140625" style="95"/>
    <col min="6409" max="6409" width="10.7109375" style="95" customWidth="1"/>
    <col min="6410" max="6656" width="9.140625" style="95"/>
    <col min="6657" max="6657" width="13.7109375" style="95" customWidth="1"/>
    <col min="6658" max="6658" width="13.140625" style="95" customWidth="1"/>
    <col min="6659" max="6659" width="29.5703125" style="95" customWidth="1"/>
    <col min="6660" max="6660" width="13.5703125" style="95" customWidth="1"/>
    <col min="6661" max="6661" width="11.140625" style="95" customWidth="1"/>
    <col min="6662" max="6664" width="9.140625" style="95"/>
    <col min="6665" max="6665" width="10.7109375" style="95" customWidth="1"/>
    <col min="6666" max="6912" width="9.140625" style="95"/>
    <col min="6913" max="6913" width="13.7109375" style="95" customWidth="1"/>
    <col min="6914" max="6914" width="13.140625" style="95" customWidth="1"/>
    <col min="6915" max="6915" width="29.5703125" style="95" customWidth="1"/>
    <col min="6916" max="6916" width="13.5703125" style="95" customWidth="1"/>
    <col min="6917" max="6917" width="11.140625" style="95" customWidth="1"/>
    <col min="6918" max="6920" width="9.140625" style="95"/>
    <col min="6921" max="6921" width="10.7109375" style="95" customWidth="1"/>
    <col min="6922" max="7168" width="9.140625" style="95"/>
    <col min="7169" max="7169" width="13.7109375" style="95" customWidth="1"/>
    <col min="7170" max="7170" width="13.140625" style="95" customWidth="1"/>
    <col min="7171" max="7171" width="29.5703125" style="95" customWidth="1"/>
    <col min="7172" max="7172" width="13.5703125" style="95" customWidth="1"/>
    <col min="7173" max="7173" width="11.140625" style="95" customWidth="1"/>
    <col min="7174" max="7176" width="9.140625" style="95"/>
    <col min="7177" max="7177" width="10.7109375" style="95" customWidth="1"/>
    <col min="7178" max="7424" width="9.140625" style="95"/>
    <col min="7425" max="7425" width="13.7109375" style="95" customWidth="1"/>
    <col min="7426" max="7426" width="13.140625" style="95" customWidth="1"/>
    <col min="7427" max="7427" width="29.5703125" style="95" customWidth="1"/>
    <col min="7428" max="7428" width="13.5703125" style="95" customWidth="1"/>
    <col min="7429" max="7429" width="11.140625" style="95" customWidth="1"/>
    <col min="7430" max="7432" width="9.140625" style="95"/>
    <col min="7433" max="7433" width="10.7109375" style="95" customWidth="1"/>
    <col min="7434" max="7680" width="9.140625" style="95"/>
    <col min="7681" max="7681" width="13.7109375" style="95" customWidth="1"/>
    <col min="7682" max="7682" width="13.140625" style="95" customWidth="1"/>
    <col min="7683" max="7683" width="29.5703125" style="95" customWidth="1"/>
    <col min="7684" max="7684" width="13.5703125" style="95" customWidth="1"/>
    <col min="7685" max="7685" width="11.140625" style="95" customWidth="1"/>
    <col min="7686" max="7688" width="9.140625" style="95"/>
    <col min="7689" max="7689" width="10.7109375" style="95" customWidth="1"/>
    <col min="7690" max="7936" width="9.140625" style="95"/>
    <col min="7937" max="7937" width="13.7109375" style="95" customWidth="1"/>
    <col min="7938" max="7938" width="13.140625" style="95" customWidth="1"/>
    <col min="7939" max="7939" width="29.5703125" style="95" customWidth="1"/>
    <col min="7940" max="7940" width="13.5703125" style="95" customWidth="1"/>
    <col min="7941" max="7941" width="11.140625" style="95" customWidth="1"/>
    <col min="7942" max="7944" width="9.140625" style="95"/>
    <col min="7945" max="7945" width="10.7109375" style="95" customWidth="1"/>
    <col min="7946" max="8192" width="9.140625" style="95"/>
    <col min="8193" max="8193" width="13.7109375" style="95" customWidth="1"/>
    <col min="8194" max="8194" width="13.140625" style="95" customWidth="1"/>
    <col min="8195" max="8195" width="29.5703125" style="95" customWidth="1"/>
    <col min="8196" max="8196" width="13.5703125" style="95" customWidth="1"/>
    <col min="8197" max="8197" width="11.140625" style="95" customWidth="1"/>
    <col min="8198" max="8200" width="9.140625" style="95"/>
    <col min="8201" max="8201" width="10.7109375" style="95" customWidth="1"/>
    <col min="8202" max="8448" width="9.140625" style="95"/>
    <col min="8449" max="8449" width="13.7109375" style="95" customWidth="1"/>
    <col min="8450" max="8450" width="13.140625" style="95" customWidth="1"/>
    <col min="8451" max="8451" width="29.5703125" style="95" customWidth="1"/>
    <col min="8452" max="8452" width="13.5703125" style="95" customWidth="1"/>
    <col min="8453" max="8453" width="11.140625" style="95" customWidth="1"/>
    <col min="8454" max="8456" width="9.140625" style="95"/>
    <col min="8457" max="8457" width="10.7109375" style="95" customWidth="1"/>
    <col min="8458" max="8704" width="9.140625" style="95"/>
    <col min="8705" max="8705" width="13.7109375" style="95" customWidth="1"/>
    <col min="8706" max="8706" width="13.140625" style="95" customWidth="1"/>
    <col min="8707" max="8707" width="29.5703125" style="95" customWidth="1"/>
    <col min="8708" max="8708" width="13.5703125" style="95" customWidth="1"/>
    <col min="8709" max="8709" width="11.140625" style="95" customWidth="1"/>
    <col min="8710" max="8712" width="9.140625" style="95"/>
    <col min="8713" max="8713" width="10.7109375" style="95" customWidth="1"/>
    <col min="8714" max="8960" width="9.140625" style="95"/>
    <col min="8961" max="8961" width="13.7109375" style="95" customWidth="1"/>
    <col min="8962" max="8962" width="13.140625" style="95" customWidth="1"/>
    <col min="8963" max="8963" width="29.5703125" style="95" customWidth="1"/>
    <col min="8964" max="8964" width="13.5703125" style="95" customWidth="1"/>
    <col min="8965" max="8965" width="11.140625" style="95" customWidth="1"/>
    <col min="8966" max="8968" width="9.140625" style="95"/>
    <col min="8969" max="8969" width="10.7109375" style="95" customWidth="1"/>
    <col min="8970" max="9216" width="9.140625" style="95"/>
    <col min="9217" max="9217" width="13.7109375" style="95" customWidth="1"/>
    <col min="9218" max="9218" width="13.140625" style="95" customWidth="1"/>
    <col min="9219" max="9219" width="29.5703125" style="95" customWidth="1"/>
    <col min="9220" max="9220" width="13.5703125" style="95" customWidth="1"/>
    <col min="9221" max="9221" width="11.140625" style="95" customWidth="1"/>
    <col min="9222" max="9224" width="9.140625" style="95"/>
    <col min="9225" max="9225" width="10.7109375" style="95" customWidth="1"/>
    <col min="9226" max="9472" width="9.140625" style="95"/>
    <col min="9473" max="9473" width="13.7109375" style="95" customWidth="1"/>
    <col min="9474" max="9474" width="13.140625" style="95" customWidth="1"/>
    <col min="9475" max="9475" width="29.5703125" style="95" customWidth="1"/>
    <col min="9476" max="9476" width="13.5703125" style="95" customWidth="1"/>
    <col min="9477" max="9477" width="11.140625" style="95" customWidth="1"/>
    <col min="9478" max="9480" width="9.140625" style="95"/>
    <col min="9481" max="9481" width="10.7109375" style="95" customWidth="1"/>
    <col min="9482" max="9728" width="9.140625" style="95"/>
    <col min="9729" max="9729" width="13.7109375" style="95" customWidth="1"/>
    <col min="9730" max="9730" width="13.140625" style="95" customWidth="1"/>
    <col min="9731" max="9731" width="29.5703125" style="95" customWidth="1"/>
    <col min="9732" max="9732" width="13.5703125" style="95" customWidth="1"/>
    <col min="9733" max="9733" width="11.140625" style="95" customWidth="1"/>
    <col min="9734" max="9736" width="9.140625" style="95"/>
    <col min="9737" max="9737" width="10.7109375" style="95" customWidth="1"/>
    <col min="9738" max="9984" width="9.140625" style="95"/>
    <col min="9985" max="9985" width="13.7109375" style="95" customWidth="1"/>
    <col min="9986" max="9986" width="13.140625" style="95" customWidth="1"/>
    <col min="9987" max="9987" width="29.5703125" style="95" customWidth="1"/>
    <col min="9988" max="9988" width="13.5703125" style="95" customWidth="1"/>
    <col min="9989" max="9989" width="11.140625" style="95" customWidth="1"/>
    <col min="9990" max="9992" width="9.140625" style="95"/>
    <col min="9993" max="9993" width="10.7109375" style="95" customWidth="1"/>
    <col min="9994" max="10240" width="9.140625" style="95"/>
    <col min="10241" max="10241" width="13.7109375" style="95" customWidth="1"/>
    <col min="10242" max="10242" width="13.140625" style="95" customWidth="1"/>
    <col min="10243" max="10243" width="29.5703125" style="95" customWidth="1"/>
    <col min="10244" max="10244" width="13.5703125" style="95" customWidth="1"/>
    <col min="10245" max="10245" width="11.140625" style="95" customWidth="1"/>
    <col min="10246" max="10248" width="9.140625" style="95"/>
    <col min="10249" max="10249" width="10.7109375" style="95" customWidth="1"/>
    <col min="10250" max="10496" width="9.140625" style="95"/>
    <col min="10497" max="10497" width="13.7109375" style="95" customWidth="1"/>
    <col min="10498" max="10498" width="13.140625" style="95" customWidth="1"/>
    <col min="10499" max="10499" width="29.5703125" style="95" customWidth="1"/>
    <col min="10500" max="10500" width="13.5703125" style="95" customWidth="1"/>
    <col min="10501" max="10501" width="11.140625" style="95" customWidth="1"/>
    <col min="10502" max="10504" width="9.140625" style="95"/>
    <col min="10505" max="10505" width="10.7109375" style="95" customWidth="1"/>
    <col min="10506" max="10752" width="9.140625" style="95"/>
    <col min="10753" max="10753" width="13.7109375" style="95" customWidth="1"/>
    <col min="10754" max="10754" width="13.140625" style="95" customWidth="1"/>
    <col min="10755" max="10755" width="29.5703125" style="95" customWidth="1"/>
    <col min="10756" max="10756" width="13.5703125" style="95" customWidth="1"/>
    <col min="10757" max="10757" width="11.140625" style="95" customWidth="1"/>
    <col min="10758" max="10760" width="9.140625" style="95"/>
    <col min="10761" max="10761" width="10.7109375" style="95" customWidth="1"/>
    <col min="10762" max="11008" width="9.140625" style="95"/>
    <col min="11009" max="11009" width="13.7109375" style="95" customWidth="1"/>
    <col min="11010" max="11010" width="13.140625" style="95" customWidth="1"/>
    <col min="11011" max="11011" width="29.5703125" style="95" customWidth="1"/>
    <col min="11012" max="11012" width="13.5703125" style="95" customWidth="1"/>
    <col min="11013" max="11013" width="11.140625" style="95" customWidth="1"/>
    <col min="11014" max="11016" width="9.140625" style="95"/>
    <col min="11017" max="11017" width="10.7109375" style="95" customWidth="1"/>
    <col min="11018" max="11264" width="9.140625" style="95"/>
    <col min="11265" max="11265" width="13.7109375" style="95" customWidth="1"/>
    <col min="11266" max="11266" width="13.140625" style="95" customWidth="1"/>
    <col min="11267" max="11267" width="29.5703125" style="95" customWidth="1"/>
    <col min="11268" max="11268" width="13.5703125" style="95" customWidth="1"/>
    <col min="11269" max="11269" width="11.140625" style="95" customWidth="1"/>
    <col min="11270" max="11272" width="9.140625" style="95"/>
    <col min="11273" max="11273" width="10.7109375" style="95" customWidth="1"/>
    <col min="11274" max="11520" width="9.140625" style="95"/>
    <col min="11521" max="11521" width="13.7109375" style="95" customWidth="1"/>
    <col min="11522" max="11522" width="13.140625" style="95" customWidth="1"/>
    <col min="11523" max="11523" width="29.5703125" style="95" customWidth="1"/>
    <col min="11524" max="11524" width="13.5703125" style="95" customWidth="1"/>
    <col min="11525" max="11525" width="11.140625" style="95" customWidth="1"/>
    <col min="11526" max="11528" width="9.140625" style="95"/>
    <col min="11529" max="11529" width="10.7109375" style="95" customWidth="1"/>
    <col min="11530" max="11776" width="9.140625" style="95"/>
    <col min="11777" max="11777" width="13.7109375" style="95" customWidth="1"/>
    <col min="11778" max="11778" width="13.140625" style="95" customWidth="1"/>
    <col min="11779" max="11779" width="29.5703125" style="95" customWidth="1"/>
    <col min="11780" max="11780" width="13.5703125" style="95" customWidth="1"/>
    <col min="11781" max="11781" width="11.140625" style="95" customWidth="1"/>
    <col min="11782" max="11784" width="9.140625" style="95"/>
    <col min="11785" max="11785" width="10.7109375" style="95" customWidth="1"/>
    <col min="11786" max="12032" width="9.140625" style="95"/>
    <col min="12033" max="12033" width="13.7109375" style="95" customWidth="1"/>
    <col min="12034" max="12034" width="13.140625" style="95" customWidth="1"/>
    <col min="12035" max="12035" width="29.5703125" style="95" customWidth="1"/>
    <col min="12036" max="12036" width="13.5703125" style="95" customWidth="1"/>
    <col min="12037" max="12037" width="11.140625" style="95" customWidth="1"/>
    <col min="12038" max="12040" width="9.140625" style="95"/>
    <col min="12041" max="12041" width="10.7109375" style="95" customWidth="1"/>
    <col min="12042" max="12288" width="9.140625" style="95"/>
    <col min="12289" max="12289" width="13.7109375" style="95" customWidth="1"/>
    <col min="12290" max="12290" width="13.140625" style="95" customWidth="1"/>
    <col min="12291" max="12291" width="29.5703125" style="95" customWidth="1"/>
    <col min="12292" max="12292" width="13.5703125" style="95" customWidth="1"/>
    <col min="12293" max="12293" width="11.140625" style="95" customWidth="1"/>
    <col min="12294" max="12296" width="9.140625" style="95"/>
    <col min="12297" max="12297" width="10.7109375" style="95" customWidth="1"/>
    <col min="12298" max="12544" width="9.140625" style="95"/>
    <col min="12545" max="12545" width="13.7109375" style="95" customWidth="1"/>
    <col min="12546" max="12546" width="13.140625" style="95" customWidth="1"/>
    <col min="12547" max="12547" width="29.5703125" style="95" customWidth="1"/>
    <col min="12548" max="12548" width="13.5703125" style="95" customWidth="1"/>
    <col min="12549" max="12549" width="11.140625" style="95" customWidth="1"/>
    <col min="12550" max="12552" width="9.140625" style="95"/>
    <col min="12553" max="12553" width="10.7109375" style="95" customWidth="1"/>
    <col min="12554" max="12800" width="9.140625" style="95"/>
    <col min="12801" max="12801" width="13.7109375" style="95" customWidth="1"/>
    <col min="12802" max="12802" width="13.140625" style="95" customWidth="1"/>
    <col min="12803" max="12803" width="29.5703125" style="95" customWidth="1"/>
    <col min="12804" max="12804" width="13.5703125" style="95" customWidth="1"/>
    <col min="12805" max="12805" width="11.140625" style="95" customWidth="1"/>
    <col min="12806" max="12808" width="9.140625" style="95"/>
    <col min="12809" max="12809" width="10.7109375" style="95" customWidth="1"/>
    <col min="12810" max="13056" width="9.140625" style="95"/>
    <col min="13057" max="13057" width="13.7109375" style="95" customWidth="1"/>
    <col min="13058" max="13058" width="13.140625" style="95" customWidth="1"/>
    <col min="13059" max="13059" width="29.5703125" style="95" customWidth="1"/>
    <col min="13060" max="13060" width="13.5703125" style="95" customWidth="1"/>
    <col min="13061" max="13061" width="11.140625" style="95" customWidth="1"/>
    <col min="13062" max="13064" width="9.140625" style="95"/>
    <col min="13065" max="13065" width="10.7109375" style="95" customWidth="1"/>
    <col min="13066" max="13312" width="9.140625" style="95"/>
    <col min="13313" max="13313" width="13.7109375" style="95" customWidth="1"/>
    <col min="13314" max="13314" width="13.140625" style="95" customWidth="1"/>
    <col min="13315" max="13315" width="29.5703125" style="95" customWidth="1"/>
    <col min="13316" max="13316" width="13.5703125" style="95" customWidth="1"/>
    <col min="13317" max="13317" width="11.140625" style="95" customWidth="1"/>
    <col min="13318" max="13320" width="9.140625" style="95"/>
    <col min="13321" max="13321" width="10.7109375" style="95" customWidth="1"/>
    <col min="13322" max="13568" width="9.140625" style="95"/>
    <col min="13569" max="13569" width="13.7109375" style="95" customWidth="1"/>
    <col min="13570" max="13570" width="13.140625" style="95" customWidth="1"/>
    <col min="13571" max="13571" width="29.5703125" style="95" customWidth="1"/>
    <col min="13572" max="13572" width="13.5703125" style="95" customWidth="1"/>
    <col min="13573" max="13573" width="11.140625" style="95" customWidth="1"/>
    <col min="13574" max="13576" width="9.140625" style="95"/>
    <col min="13577" max="13577" width="10.7109375" style="95" customWidth="1"/>
    <col min="13578" max="13824" width="9.140625" style="95"/>
    <col min="13825" max="13825" width="13.7109375" style="95" customWidth="1"/>
    <col min="13826" max="13826" width="13.140625" style="95" customWidth="1"/>
    <col min="13827" max="13827" width="29.5703125" style="95" customWidth="1"/>
    <col min="13828" max="13828" width="13.5703125" style="95" customWidth="1"/>
    <col min="13829" max="13829" width="11.140625" style="95" customWidth="1"/>
    <col min="13830" max="13832" width="9.140625" style="95"/>
    <col min="13833" max="13833" width="10.7109375" style="95" customWidth="1"/>
    <col min="13834" max="14080" width="9.140625" style="95"/>
    <col min="14081" max="14081" width="13.7109375" style="95" customWidth="1"/>
    <col min="14082" max="14082" width="13.140625" style="95" customWidth="1"/>
    <col min="14083" max="14083" width="29.5703125" style="95" customWidth="1"/>
    <col min="14084" max="14084" width="13.5703125" style="95" customWidth="1"/>
    <col min="14085" max="14085" width="11.140625" style="95" customWidth="1"/>
    <col min="14086" max="14088" width="9.140625" style="95"/>
    <col min="14089" max="14089" width="10.7109375" style="95" customWidth="1"/>
    <col min="14090" max="14336" width="9.140625" style="95"/>
    <col min="14337" max="14337" width="13.7109375" style="95" customWidth="1"/>
    <col min="14338" max="14338" width="13.140625" style="95" customWidth="1"/>
    <col min="14339" max="14339" width="29.5703125" style="95" customWidth="1"/>
    <col min="14340" max="14340" width="13.5703125" style="95" customWidth="1"/>
    <col min="14341" max="14341" width="11.140625" style="95" customWidth="1"/>
    <col min="14342" max="14344" width="9.140625" style="95"/>
    <col min="14345" max="14345" width="10.7109375" style="95" customWidth="1"/>
    <col min="14346" max="14592" width="9.140625" style="95"/>
    <col min="14593" max="14593" width="13.7109375" style="95" customWidth="1"/>
    <col min="14594" max="14594" width="13.140625" style="95" customWidth="1"/>
    <col min="14595" max="14595" width="29.5703125" style="95" customWidth="1"/>
    <col min="14596" max="14596" width="13.5703125" style="95" customWidth="1"/>
    <col min="14597" max="14597" width="11.140625" style="95" customWidth="1"/>
    <col min="14598" max="14600" width="9.140625" style="95"/>
    <col min="14601" max="14601" width="10.7109375" style="95" customWidth="1"/>
    <col min="14602" max="14848" width="9.140625" style="95"/>
    <col min="14849" max="14849" width="13.7109375" style="95" customWidth="1"/>
    <col min="14850" max="14850" width="13.140625" style="95" customWidth="1"/>
    <col min="14851" max="14851" width="29.5703125" style="95" customWidth="1"/>
    <col min="14852" max="14852" width="13.5703125" style="95" customWidth="1"/>
    <col min="14853" max="14853" width="11.140625" style="95" customWidth="1"/>
    <col min="14854" max="14856" width="9.140625" style="95"/>
    <col min="14857" max="14857" width="10.7109375" style="95" customWidth="1"/>
    <col min="14858" max="15104" width="9.140625" style="95"/>
    <col min="15105" max="15105" width="13.7109375" style="95" customWidth="1"/>
    <col min="15106" max="15106" width="13.140625" style="95" customWidth="1"/>
    <col min="15107" max="15107" width="29.5703125" style="95" customWidth="1"/>
    <col min="15108" max="15108" width="13.5703125" style="95" customWidth="1"/>
    <col min="15109" max="15109" width="11.140625" style="95" customWidth="1"/>
    <col min="15110" max="15112" width="9.140625" style="95"/>
    <col min="15113" max="15113" width="10.7109375" style="95" customWidth="1"/>
    <col min="15114" max="15360" width="9.140625" style="95"/>
    <col min="15361" max="15361" width="13.7109375" style="95" customWidth="1"/>
    <col min="15362" max="15362" width="13.140625" style="95" customWidth="1"/>
    <col min="15363" max="15363" width="29.5703125" style="95" customWidth="1"/>
    <col min="15364" max="15364" width="13.5703125" style="95" customWidth="1"/>
    <col min="15365" max="15365" width="11.140625" style="95" customWidth="1"/>
    <col min="15366" max="15368" width="9.140625" style="95"/>
    <col min="15369" max="15369" width="10.7109375" style="95" customWidth="1"/>
    <col min="15370" max="15616" width="9.140625" style="95"/>
    <col min="15617" max="15617" width="13.7109375" style="95" customWidth="1"/>
    <col min="15618" max="15618" width="13.140625" style="95" customWidth="1"/>
    <col min="15619" max="15619" width="29.5703125" style="95" customWidth="1"/>
    <col min="15620" max="15620" width="13.5703125" style="95" customWidth="1"/>
    <col min="15621" max="15621" width="11.140625" style="95" customWidth="1"/>
    <col min="15622" max="15624" width="9.140625" style="95"/>
    <col min="15625" max="15625" width="10.7109375" style="95" customWidth="1"/>
    <col min="15626" max="15872" width="9.140625" style="95"/>
    <col min="15873" max="15873" width="13.7109375" style="95" customWidth="1"/>
    <col min="15874" max="15874" width="13.140625" style="95" customWidth="1"/>
    <col min="15875" max="15875" width="29.5703125" style="95" customWidth="1"/>
    <col min="15876" max="15876" width="13.5703125" style="95" customWidth="1"/>
    <col min="15877" max="15877" width="11.140625" style="95" customWidth="1"/>
    <col min="15878" max="15880" width="9.140625" style="95"/>
    <col min="15881" max="15881" width="10.7109375" style="95" customWidth="1"/>
    <col min="15882" max="16128" width="9.140625" style="95"/>
    <col min="16129" max="16129" width="13.7109375" style="95" customWidth="1"/>
    <col min="16130" max="16130" width="13.140625" style="95" customWidth="1"/>
    <col min="16131" max="16131" width="29.5703125" style="95" customWidth="1"/>
    <col min="16132" max="16132" width="13.5703125" style="95" customWidth="1"/>
    <col min="16133" max="16133" width="11.140625" style="95" customWidth="1"/>
    <col min="16134" max="16136" width="9.140625" style="95"/>
    <col min="16137" max="16137" width="10.7109375" style="95" customWidth="1"/>
    <col min="16138" max="16384" width="9.140625" style="95"/>
  </cols>
  <sheetData>
    <row r="1" spans="1:16" x14ac:dyDescent="0.25">
      <c r="H1" s="95" t="s">
        <v>854</v>
      </c>
      <c r="L1" s="95">
        <v>8600</v>
      </c>
    </row>
    <row r="2" spans="1:16" x14ac:dyDescent="0.25">
      <c r="H2" s="95" t="s">
        <v>855</v>
      </c>
      <c r="L2" s="95">
        <v>7900</v>
      </c>
    </row>
    <row r="3" spans="1:16" ht="30" x14ac:dyDescent="0.25">
      <c r="A3" s="222" t="s">
        <v>856</v>
      </c>
      <c r="B3" s="222" t="s">
        <v>31</v>
      </c>
      <c r="C3" s="222" t="s">
        <v>857</v>
      </c>
      <c r="D3" s="97" t="s">
        <v>858</v>
      </c>
      <c r="E3" s="222" t="s">
        <v>859</v>
      </c>
      <c r="F3" s="223" t="s">
        <v>224</v>
      </c>
      <c r="G3" s="223" t="s">
        <v>860</v>
      </c>
      <c r="H3" s="223" t="s">
        <v>861</v>
      </c>
      <c r="I3" s="223" t="s">
        <v>862</v>
      </c>
      <c r="J3" s="224"/>
      <c r="K3" s="224"/>
      <c r="L3" s="224"/>
    </row>
    <row r="4" spans="1:16" x14ac:dyDescent="0.25">
      <c r="A4" s="96">
        <v>19</v>
      </c>
      <c r="B4" s="95" t="s">
        <v>15</v>
      </c>
      <c r="C4" s="95" t="s">
        <v>46</v>
      </c>
      <c r="D4" s="42">
        <v>0.35736180555555558</v>
      </c>
      <c r="E4" s="225">
        <v>1982.7</v>
      </c>
      <c r="F4" s="73" t="s">
        <v>488</v>
      </c>
      <c r="G4" s="73" t="s">
        <v>41</v>
      </c>
      <c r="H4" s="226">
        <v>3.9844656276794268</v>
      </c>
      <c r="I4" s="227">
        <v>0.91365870847957509</v>
      </c>
    </row>
    <row r="5" spans="1:16" x14ac:dyDescent="0.25">
      <c r="A5" s="96">
        <v>20</v>
      </c>
      <c r="B5" s="95" t="s">
        <v>15</v>
      </c>
      <c r="C5" s="95" t="s">
        <v>42</v>
      </c>
      <c r="D5" s="42">
        <v>0.35752800925925926</v>
      </c>
      <c r="E5" s="225">
        <v>2007.3</v>
      </c>
      <c r="F5" s="73" t="s">
        <v>488</v>
      </c>
      <c r="G5" s="73" t="s">
        <v>41</v>
      </c>
      <c r="H5" s="226">
        <v>3.9356349324963884</v>
      </c>
      <c r="I5" s="227">
        <v>0.90246157589919485</v>
      </c>
    </row>
    <row r="6" spans="1:16" x14ac:dyDescent="0.25">
      <c r="A6" s="96">
        <v>108</v>
      </c>
      <c r="B6" s="95" t="s">
        <v>15</v>
      </c>
      <c r="C6" s="95" t="s">
        <v>309</v>
      </c>
      <c r="D6" s="42">
        <v>0.37178599537037038</v>
      </c>
      <c r="E6" s="225">
        <v>2270.8000000000002</v>
      </c>
      <c r="F6" s="73" t="s">
        <v>486</v>
      </c>
      <c r="G6" s="73" t="s">
        <v>63</v>
      </c>
      <c r="H6" s="226">
        <v>3.4789501497269684</v>
      </c>
      <c r="I6" s="227">
        <v>0.89709905872278706</v>
      </c>
    </row>
    <row r="7" spans="1:16" x14ac:dyDescent="0.25">
      <c r="A7" s="96">
        <v>7</v>
      </c>
      <c r="B7" s="95" t="s">
        <v>15</v>
      </c>
      <c r="C7" s="95" t="s">
        <v>454</v>
      </c>
      <c r="D7" s="42">
        <v>0.35569502314814816</v>
      </c>
      <c r="E7" s="225">
        <v>1946.8</v>
      </c>
      <c r="F7" s="73" t="s">
        <v>485</v>
      </c>
      <c r="G7" s="73" t="s">
        <v>41</v>
      </c>
      <c r="H7" s="226">
        <v>4.0579412369015824</v>
      </c>
      <c r="I7" s="227">
        <v>0.88775787287280306</v>
      </c>
      <c r="K7" s="95" t="s">
        <v>863</v>
      </c>
      <c r="P7" s="95" t="s">
        <v>864</v>
      </c>
    </row>
    <row r="8" spans="1:16" x14ac:dyDescent="0.25">
      <c r="A8" s="96">
        <v>10</v>
      </c>
      <c r="B8" s="95" t="s">
        <v>121</v>
      </c>
      <c r="C8" s="95" t="s">
        <v>233</v>
      </c>
      <c r="D8" s="42">
        <v>0.35608634259259259</v>
      </c>
      <c r="E8" s="225">
        <v>1968.5</v>
      </c>
      <c r="F8" s="73" t="s">
        <v>487</v>
      </c>
      <c r="G8" s="73" t="s">
        <v>41</v>
      </c>
      <c r="H8" s="226">
        <v>4.013208026416053</v>
      </c>
      <c r="I8" s="227">
        <v>0.88357728454778806</v>
      </c>
    </row>
    <row r="9" spans="1:16" x14ac:dyDescent="0.25">
      <c r="A9" s="96">
        <v>2</v>
      </c>
      <c r="B9" s="95" t="s">
        <v>49</v>
      </c>
      <c r="C9" s="95" t="s">
        <v>50</v>
      </c>
      <c r="D9" s="42">
        <v>0.35668599537037032</v>
      </c>
      <c r="E9" s="225">
        <v>1885.3</v>
      </c>
      <c r="F9" s="73" t="s">
        <v>484</v>
      </c>
      <c r="G9" s="73" t="s">
        <v>41</v>
      </c>
      <c r="H9" s="226">
        <v>4.190314538800191</v>
      </c>
      <c r="I9" s="227">
        <v>0.88254307893854056</v>
      </c>
    </row>
    <row r="10" spans="1:16" x14ac:dyDescent="0.25">
      <c r="A10" s="96">
        <v>22</v>
      </c>
      <c r="B10" s="95" t="s">
        <v>15</v>
      </c>
      <c r="C10" s="95" t="s">
        <v>52</v>
      </c>
      <c r="D10" s="42">
        <v>0.35785925925925927</v>
      </c>
      <c r="E10" s="225">
        <v>2021.1</v>
      </c>
      <c r="F10" s="73" t="s">
        <v>491</v>
      </c>
      <c r="G10" s="73" t="s">
        <v>41</v>
      </c>
      <c r="H10" s="226">
        <v>3.9087625550442828</v>
      </c>
      <c r="I10" s="227">
        <v>0.88233917721089916</v>
      </c>
    </row>
    <row r="11" spans="1:16" x14ac:dyDescent="0.25">
      <c r="A11" s="96">
        <v>63</v>
      </c>
      <c r="B11" s="95" t="s">
        <v>737</v>
      </c>
      <c r="C11" s="95" t="s">
        <v>738</v>
      </c>
      <c r="D11" s="42">
        <v>0.36516747685185186</v>
      </c>
      <c r="E11" s="225">
        <v>2096.9</v>
      </c>
      <c r="F11" s="73" t="s">
        <v>266</v>
      </c>
      <c r="G11" s="73" t="s">
        <v>266</v>
      </c>
      <c r="H11" s="226">
        <v>3.7674662597167243</v>
      </c>
      <c r="I11" s="227">
        <v>0.87615494412016848</v>
      </c>
    </row>
    <row r="12" spans="1:16" x14ac:dyDescent="0.25">
      <c r="A12" s="96">
        <v>32</v>
      </c>
      <c r="B12" s="95" t="s">
        <v>62</v>
      </c>
      <c r="C12" s="95" t="s">
        <v>741</v>
      </c>
      <c r="D12" s="42">
        <v>0.3594168981481482</v>
      </c>
      <c r="E12" s="225">
        <v>2123.5</v>
      </c>
      <c r="F12" s="73" t="s">
        <v>681</v>
      </c>
      <c r="G12" s="73" t="s">
        <v>63</v>
      </c>
      <c r="H12" s="226">
        <v>3.7202731339769248</v>
      </c>
      <c r="I12" s="227">
        <v>0.8757705117648128</v>
      </c>
    </row>
    <row r="13" spans="1:16" x14ac:dyDescent="0.25">
      <c r="A13" s="96">
        <v>65</v>
      </c>
      <c r="B13" s="95" t="s">
        <v>737</v>
      </c>
      <c r="C13" s="95" t="s">
        <v>740</v>
      </c>
      <c r="D13" s="42">
        <v>0.36548275462962959</v>
      </c>
      <c r="E13" s="225">
        <v>2121.1</v>
      </c>
      <c r="F13" s="73" t="s">
        <v>266</v>
      </c>
      <c r="G13" s="73" t="s">
        <v>266</v>
      </c>
      <c r="H13" s="226">
        <v>3.7244825797935035</v>
      </c>
      <c r="I13" s="227">
        <v>0.86615873948686128</v>
      </c>
    </row>
    <row r="14" spans="1:16" x14ac:dyDescent="0.25">
      <c r="A14" s="96">
        <v>1</v>
      </c>
      <c r="B14" s="95" t="s">
        <v>15</v>
      </c>
      <c r="C14" s="95" t="s">
        <v>60</v>
      </c>
      <c r="D14" s="42">
        <v>0.35474421296296299</v>
      </c>
      <c r="E14" s="225">
        <v>1807.6</v>
      </c>
      <c r="F14" s="73" t="s">
        <v>543</v>
      </c>
      <c r="G14" s="73" t="s">
        <v>41</v>
      </c>
      <c r="H14" s="226">
        <v>4.3704359371542383</v>
      </c>
      <c r="I14" s="227">
        <v>0.86406404451447971</v>
      </c>
    </row>
    <row r="15" spans="1:16" x14ac:dyDescent="0.25">
      <c r="A15" s="96">
        <v>40</v>
      </c>
      <c r="B15" s="95" t="s">
        <v>15</v>
      </c>
      <c r="C15" s="95" t="s">
        <v>54</v>
      </c>
      <c r="D15" s="42">
        <v>0.36107777777777778</v>
      </c>
      <c r="E15" s="225">
        <v>2099.9</v>
      </c>
      <c r="F15" s="73" t="s">
        <v>488</v>
      </c>
      <c r="G15" s="73" t="s">
        <v>41</v>
      </c>
      <c r="H15" s="226">
        <v>3.7620839087575599</v>
      </c>
      <c r="I15" s="227">
        <v>0.86266542278320568</v>
      </c>
    </row>
    <row r="16" spans="1:16" x14ac:dyDescent="0.25">
      <c r="A16" s="96">
        <v>18</v>
      </c>
      <c r="B16" s="95" t="s">
        <v>62</v>
      </c>
      <c r="C16" s="95" t="s">
        <v>64</v>
      </c>
      <c r="D16" s="42">
        <v>0.3572252314814815</v>
      </c>
      <c r="E16" s="225">
        <v>1977.2</v>
      </c>
      <c r="F16" s="73" t="s">
        <v>575</v>
      </c>
      <c r="G16" s="73" t="s">
        <v>63</v>
      </c>
      <c r="H16" s="226">
        <v>3.9955492615820352</v>
      </c>
      <c r="I16" s="227">
        <v>0.86110975465130069</v>
      </c>
    </row>
    <row r="17" spans="1:9" x14ac:dyDescent="0.25">
      <c r="A17" s="96">
        <v>16</v>
      </c>
      <c r="B17" s="95" t="s">
        <v>15</v>
      </c>
      <c r="C17" s="95" t="s">
        <v>58</v>
      </c>
      <c r="D17" s="42">
        <v>0.3568486111111111</v>
      </c>
      <c r="E17" s="225">
        <v>1972.2</v>
      </c>
      <c r="F17" s="73" t="s">
        <v>619</v>
      </c>
      <c r="G17" s="73" t="s">
        <v>41</v>
      </c>
      <c r="H17" s="226">
        <v>4.0056789372274615</v>
      </c>
      <c r="I17" s="227">
        <v>0.85958775476984151</v>
      </c>
    </row>
    <row r="18" spans="1:9" x14ac:dyDescent="0.25">
      <c r="A18" s="96">
        <v>99</v>
      </c>
      <c r="B18" s="95" t="s">
        <v>92</v>
      </c>
      <c r="C18" s="95" t="s">
        <v>762</v>
      </c>
      <c r="D18" s="42">
        <v>0.37092835648148154</v>
      </c>
      <c r="E18" s="225">
        <v>2249.3000000000002</v>
      </c>
      <c r="F18" s="73" t="s">
        <v>761</v>
      </c>
      <c r="G18" s="73" t="s">
        <v>63</v>
      </c>
      <c r="H18" s="226">
        <v>3.5122037967367623</v>
      </c>
      <c r="I18" s="227">
        <v>0.85642618793873748</v>
      </c>
    </row>
    <row r="19" spans="1:9" x14ac:dyDescent="0.25">
      <c r="A19" s="96">
        <v>27</v>
      </c>
      <c r="B19" s="95" t="s">
        <v>121</v>
      </c>
      <c r="C19" s="95" t="s">
        <v>458</v>
      </c>
      <c r="D19" s="42">
        <v>0.35850798611111112</v>
      </c>
      <c r="E19" s="225">
        <v>2094.8000000000002</v>
      </c>
      <c r="F19" s="73" t="s">
        <v>561</v>
      </c>
      <c r="G19" s="73" t="s">
        <v>41</v>
      </c>
      <c r="H19" s="226">
        <v>3.7712430780981476</v>
      </c>
      <c r="I19" s="227">
        <v>0.81969999999999998</v>
      </c>
    </row>
    <row r="20" spans="1:9" x14ac:dyDescent="0.25">
      <c r="A20" s="96">
        <v>17</v>
      </c>
      <c r="B20" s="95" t="s">
        <v>121</v>
      </c>
      <c r="C20" s="95" t="s">
        <v>456</v>
      </c>
      <c r="D20" s="42">
        <v>0.3570159722222222</v>
      </c>
      <c r="E20" s="225">
        <v>2035.3</v>
      </c>
      <c r="F20" s="73" t="s">
        <v>485</v>
      </c>
      <c r="G20" s="73" t="s">
        <v>41</v>
      </c>
      <c r="H20" s="226">
        <v>3.8814916719893873</v>
      </c>
      <c r="I20" s="227">
        <v>0.84915591161439241</v>
      </c>
    </row>
    <row r="21" spans="1:9" x14ac:dyDescent="0.25">
      <c r="A21" s="96">
        <v>21</v>
      </c>
      <c r="B21" s="95" t="s">
        <v>15</v>
      </c>
      <c r="C21" s="95" t="s">
        <v>56</v>
      </c>
      <c r="D21" s="42">
        <v>0.35768946759259257</v>
      </c>
      <c r="E21" s="225">
        <v>2070.9</v>
      </c>
      <c r="F21" s="73" t="s">
        <v>490</v>
      </c>
      <c r="G21" s="73" t="s">
        <v>41</v>
      </c>
      <c r="H21" s="226">
        <v>3.8147665266309332</v>
      </c>
      <c r="I21" s="227">
        <v>0.84829142242182198</v>
      </c>
    </row>
    <row r="22" spans="1:9" x14ac:dyDescent="0.25">
      <c r="A22" s="96">
        <v>109</v>
      </c>
      <c r="B22" s="95" t="s">
        <v>807</v>
      </c>
      <c r="C22" s="95" t="s">
        <v>808</v>
      </c>
      <c r="D22" s="42">
        <v>0.37200949074074074</v>
      </c>
      <c r="E22" s="225">
        <v>2412.1999999999998</v>
      </c>
      <c r="F22" s="73" t="s">
        <v>509</v>
      </c>
      <c r="G22" s="73" t="s">
        <v>63</v>
      </c>
      <c r="H22" s="226">
        <v>3.2750186551695548</v>
      </c>
      <c r="I22" s="227">
        <v>0.83996374844051158</v>
      </c>
    </row>
    <row r="23" spans="1:9" x14ac:dyDescent="0.25">
      <c r="A23" s="96">
        <v>25</v>
      </c>
      <c r="B23" s="95" t="s">
        <v>732</v>
      </c>
      <c r="C23" s="95" t="s">
        <v>735</v>
      </c>
      <c r="D23" s="42">
        <v>0.3581699074074074</v>
      </c>
      <c r="E23" s="225">
        <v>2053.4</v>
      </c>
      <c r="F23" s="73" t="s">
        <v>561</v>
      </c>
      <c r="G23" s="73" t="s">
        <v>41</v>
      </c>
      <c r="H23" s="226">
        <v>3.0939139970235763</v>
      </c>
      <c r="I23" s="227">
        <v>0.83620000000000005</v>
      </c>
    </row>
    <row r="24" spans="1:9" x14ac:dyDescent="0.25">
      <c r="A24" s="96">
        <v>41</v>
      </c>
      <c r="B24" s="95" t="s">
        <v>15</v>
      </c>
      <c r="C24" s="95" t="s">
        <v>203</v>
      </c>
      <c r="D24" s="42">
        <v>0.36125138888888886</v>
      </c>
      <c r="E24" s="225">
        <v>2167.8000000000002</v>
      </c>
      <c r="F24" s="73" t="s">
        <v>488</v>
      </c>
      <c r="G24" s="73" t="s">
        <v>41</v>
      </c>
      <c r="H24" s="226">
        <v>3.6442476243195863</v>
      </c>
      <c r="I24" s="227">
        <v>0.83564494939683254</v>
      </c>
    </row>
    <row r="25" spans="1:9" x14ac:dyDescent="0.25">
      <c r="A25" s="96">
        <v>76</v>
      </c>
      <c r="B25" s="95" t="s">
        <v>737</v>
      </c>
      <c r="C25" s="95" t="s">
        <v>745</v>
      </c>
      <c r="D25" s="42">
        <v>0.3670539351851852</v>
      </c>
      <c r="E25" s="225">
        <v>2207.5</v>
      </c>
      <c r="F25" s="73" t="s">
        <v>266</v>
      </c>
      <c r="G25" s="73" t="s">
        <v>266</v>
      </c>
      <c r="H25" s="226">
        <v>3.578708946772367</v>
      </c>
      <c r="I25" s="227">
        <v>0.83225789459822486</v>
      </c>
    </row>
    <row r="26" spans="1:9" x14ac:dyDescent="0.25">
      <c r="A26" s="96">
        <v>130</v>
      </c>
      <c r="B26" s="95" t="s">
        <v>66</v>
      </c>
      <c r="C26" s="95" t="s">
        <v>206</v>
      </c>
      <c r="D26" s="42">
        <v>0.37562870370370366</v>
      </c>
      <c r="E26" s="225">
        <v>2450</v>
      </c>
      <c r="F26" s="73" t="s">
        <v>486</v>
      </c>
      <c r="G26" s="73" t="s">
        <v>63</v>
      </c>
      <c r="H26" s="226">
        <v>3.2244897959183674</v>
      </c>
      <c r="I26" s="227">
        <v>0.83148267042763468</v>
      </c>
    </row>
    <row r="27" spans="1:9" x14ac:dyDescent="0.25">
      <c r="A27" s="96">
        <v>6</v>
      </c>
      <c r="B27" s="95" t="s">
        <v>121</v>
      </c>
      <c r="C27" s="95" t="s">
        <v>292</v>
      </c>
      <c r="D27" s="42">
        <v>0.35562824074074073</v>
      </c>
      <c r="E27" s="225">
        <v>1992.2</v>
      </c>
      <c r="F27" s="73" t="s">
        <v>492</v>
      </c>
      <c r="G27" s="73" t="s">
        <v>41</v>
      </c>
      <c r="H27" s="226">
        <v>3.965465314727437</v>
      </c>
      <c r="I27" s="227">
        <v>0.83011624758790803</v>
      </c>
    </row>
    <row r="28" spans="1:9" x14ac:dyDescent="0.25">
      <c r="A28" s="96">
        <v>74</v>
      </c>
      <c r="B28" s="95" t="s">
        <v>737</v>
      </c>
      <c r="C28" s="95" t="s">
        <v>748</v>
      </c>
      <c r="D28" s="42">
        <v>0.36685856481481482</v>
      </c>
      <c r="E28" s="225">
        <v>2215.6999999999998</v>
      </c>
      <c r="F28" s="73" t="s">
        <v>266</v>
      </c>
      <c r="G28" s="73" t="s">
        <v>266</v>
      </c>
      <c r="H28" s="226">
        <v>3.5654646387146278</v>
      </c>
      <c r="I28" s="227">
        <v>0.82917782295689024</v>
      </c>
    </row>
    <row r="29" spans="1:9" x14ac:dyDescent="0.25">
      <c r="A29" s="96">
        <v>102</v>
      </c>
      <c r="B29" s="95" t="s">
        <v>66</v>
      </c>
      <c r="C29" s="95" t="s">
        <v>340</v>
      </c>
      <c r="D29" s="42">
        <v>0.37111412037037034</v>
      </c>
      <c r="E29" s="225">
        <v>2234.4</v>
      </c>
      <c r="F29" s="73" t="s">
        <v>594</v>
      </c>
      <c r="G29" s="73" t="s">
        <v>41</v>
      </c>
      <c r="H29" s="226">
        <v>3.53562477622628</v>
      </c>
      <c r="I29" s="227">
        <v>0.82762752252487826</v>
      </c>
    </row>
    <row r="30" spans="1:9" x14ac:dyDescent="0.25">
      <c r="A30" s="96">
        <v>26</v>
      </c>
      <c r="B30" s="95" t="s">
        <v>732</v>
      </c>
      <c r="C30" s="95" t="s">
        <v>733</v>
      </c>
      <c r="D30" s="42">
        <v>0.35832060185185188</v>
      </c>
      <c r="E30" s="225">
        <v>2031.4</v>
      </c>
      <c r="F30" s="73" t="s">
        <v>657</v>
      </c>
      <c r="G30" s="73" t="s">
        <v>41</v>
      </c>
      <c r="H30" s="226">
        <v>3.8889435857044403</v>
      </c>
      <c r="I30" s="227">
        <v>0.82655549111677795</v>
      </c>
    </row>
    <row r="31" spans="1:9" x14ac:dyDescent="0.25">
      <c r="A31" s="96">
        <v>42</v>
      </c>
      <c r="B31" s="95" t="s">
        <v>15</v>
      </c>
      <c r="C31" s="95" t="s">
        <v>83</v>
      </c>
      <c r="D31" s="42">
        <v>0.3614877314814815</v>
      </c>
      <c r="E31" s="225">
        <v>2068.6999999999998</v>
      </c>
      <c r="F31" s="73" t="s">
        <v>499</v>
      </c>
      <c r="G31" s="73" t="s">
        <v>41</v>
      </c>
      <c r="H31" s="226">
        <v>3.818823415671678</v>
      </c>
      <c r="I31" s="227">
        <v>0.82479987379517883</v>
      </c>
    </row>
    <row r="32" spans="1:9" x14ac:dyDescent="0.25">
      <c r="A32" s="96">
        <v>44</v>
      </c>
      <c r="B32" s="95" t="s">
        <v>66</v>
      </c>
      <c r="C32" s="95" t="s">
        <v>345</v>
      </c>
      <c r="D32" s="42">
        <v>0.36188900462962964</v>
      </c>
      <c r="E32" s="225">
        <v>2191.3000000000002</v>
      </c>
      <c r="F32" s="73" t="s">
        <v>495</v>
      </c>
      <c r="G32" s="73" t="s">
        <v>41</v>
      </c>
      <c r="H32" s="226">
        <v>3.605165883265641</v>
      </c>
      <c r="I32" s="227">
        <v>0.82234623249672467</v>
      </c>
    </row>
    <row r="33" spans="1:9" x14ac:dyDescent="0.25">
      <c r="A33" s="96">
        <v>43</v>
      </c>
      <c r="B33" s="95" t="s">
        <v>66</v>
      </c>
      <c r="C33" s="95" t="s">
        <v>333</v>
      </c>
      <c r="D33" s="42">
        <v>0.36169768518518519</v>
      </c>
      <c r="E33" s="225">
        <v>2208.4</v>
      </c>
      <c r="F33" s="73" t="s">
        <v>488</v>
      </c>
      <c r="G33" s="73" t="s">
        <v>41</v>
      </c>
      <c r="H33" s="226">
        <v>3.5772504980981705</v>
      </c>
      <c r="I33" s="227">
        <v>0.82028215961893391</v>
      </c>
    </row>
    <row r="34" spans="1:9" x14ac:dyDescent="0.25">
      <c r="A34" s="96">
        <v>113</v>
      </c>
      <c r="B34" s="95" t="s">
        <v>92</v>
      </c>
      <c r="C34" s="95" t="s">
        <v>239</v>
      </c>
      <c r="D34" s="42">
        <v>0.37257824074074075</v>
      </c>
      <c r="E34" s="225">
        <v>2365.3000000000002</v>
      </c>
      <c r="F34" s="73" t="s">
        <v>494</v>
      </c>
      <c r="G34" s="73" t="s">
        <v>63</v>
      </c>
      <c r="H34" s="226">
        <v>3.3399568765061511</v>
      </c>
      <c r="I34" s="227">
        <v>0.81962131938801253</v>
      </c>
    </row>
    <row r="35" spans="1:9" x14ac:dyDescent="0.25">
      <c r="A35" s="96">
        <v>77</v>
      </c>
      <c r="B35" s="95" t="s">
        <v>737</v>
      </c>
      <c r="C35" s="95" t="s">
        <v>754</v>
      </c>
      <c r="D35" s="42">
        <v>0.3671814814814815</v>
      </c>
      <c r="E35" s="225">
        <v>2242.3000000000002</v>
      </c>
      <c r="F35" s="73" t="s">
        <v>266</v>
      </c>
      <c r="G35" s="73" t="s">
        <v>266</v>
      </c>
      <c r="H35" s="226">
        <v>3.5231681755340496</v>
      </c>
      <c r="I35" s="227">
        <v>0.8193414361707092</v>
      </c>
    </row>
    <row r="36" spans="1:9" x14ac:dyDescent="0.25">
      <c r="A36" s="96">
        <v>8</v>
      </c>
      <c r="B36" s="95" t="s">
        <v>15</v>
      </c>
      <c r="C36" s="95" t="s">
        <v>730</v>
      </c>
      <c r="D36" s="42">
        <v>0.36047546296296296</v>
      </c>
      <c r="E36" s="225">
        <v>1908.9</v>
      </c>
      <c r="F36" s="73" t="s">
        <v>543</v>
      </c>
      <c r="G36" s="73" t="s">
        <v>41</v>
      </c>
      <c r="H36" s="226">
        <v>4.1385090890041383</v>
      </c>
      <c r="I36" s="227">
        <v>0.81821057512932749</v>
      </c>
    </row>
    <row r="37" spans="1:9" x14ac:dyDescent="0.25">
      <c r="A37" s="96">
        <v>94</v>
      </c>
      <c r="B37" s="95" t="s">
        <v>737</v>
      </c>
      <c r="C37" s="95" t="s">
        <v>759</v>
      </c>
      <c r="D37" s="42">
        <v>0.37021736111111109</v>
      </c>
      <c r="E37" s="225">
        <v>2246.1999999999998</v>
      </c>
      <c r="F37" s="73" t="s">
        <v>266</v>
      </c>
      <c r="G37" s="73" t="s">
        <v>266</v>
      </c>
      <c r="H37" s="226">
        <v>3.5170510194995996</v>
      </c>
      <c r="I37" s="227">
        <v>0.81791884174409302</v>
      </c>
    </row>
    <row r="38" spans="1:9" x14ac:dyDescent="0.25">
      <c r="A38" s="96">
        <v>79</v>
      </c>
      <c r="B38" s="95" t="s">
        <v>15</v>
      </c>
      <c r="C38" s="95" t="s">
        <v>74</v>
      </c>
      <c r="D38" s="42">
        <v>0.36757384259259257</v>
      </c>
      <c r="E38" s="225">
        <v>2245.1</v>
      </c>
      <c r="F38" s="73" t="s">
        <v>500</v>
      </c>
      <c r="G38" s="73" t="s">
        <v>41</v>
      </c>
      <c r="H38" s="226">
        <v>3.5187742194111622</v>
      </c>
      <c r="I38" s="227">
        <v>0.81547490600490424</v>
      </c>
    </row>
    <row r="39" spans="1:9" x14ac:dyDescent="0.25">
      <c r="A39" s="96">
        <v>88</v>
      </c>
      <c r="B39" s="95" t="s">
        <v>737</v>
      </c>
      <c r="C39" s="95" t="s">
        <v>765</v>
      </c>
      <c r="D39" s="42">
        <v>0.36920138888888893</v>
      </c>
      <c r="E39" s="225">
        <v>2255.6</v>
      </c>
      <c r="F39" s="73" t="s">
        <v>266</v>
      </c>
      <c r="G39" s="73" t="s">
        <v>266</v>
      </c>
      <c r="H39" s="226">
        <v>3.5023940414967196</v>
      </c>
      <c r="I39" s="227">
        <v>0.81451024220853951</v>
      </c>
    </row>
    <row r="40" spans="1:9" x14ac:dyDescent="0.25">
      <c r="A40" s="96">
        <v>67</v>
      </c>
      <c r="B40" s="95" t="s">
        <v>737</v>
      </c>
      <c r="C40" s="95" t="s">
        <v>766</v>
      </c>
      <c r="D40" s="42">
        <v>0.36582025462962964</v>
      </c>
      <c r="E40" s="225">
        <v>2256.1</v>
      </c>
      <c r="F40" s="73" t="s">
        <v>266</v>
      </c>
      <c r="G40" s="73" t="s">
        <v>266</v>
      </c>
      <c r="H40" s="226">
        <v>3.5016178360888262</v>
      </c>
      <c r="I40" s="227">
        <v>0.81432972932298286</v>
      </c>
    </row>
    <row r="41" spans="1:9" x14ac:dyDescent="0.25">
      <c r="A41" s="96">
        <v>28</v>
      </c>
      <c r="B41" s="95" t="s">
        <v>15</v>
      </c>
      <c r="C41" s="95" t="s">
        <v>109</v>
      </c>
      <c r="D41" s="42">
        <v>0.3586833333333333</v>
      </c>
      <c r="E41" s="225">
        <v>2016.2</v>
      </c>
      <c r="F41" s="73" t="s">
        <v>731</v>
      </c>
      <c r="G41" s="73" t="s">
        <v>41</v>
      </c>
      <c r="H41" s="226">
        <v>3.9182620771748833</v>
      </c>
      <c r="I41" s="227">
        <v>0.81291744339727867</v>
      </c>
    </row>
    <row r="42" spans="1:9" x14ac:dyDescent="0.25">
      <c r="A42" s="96">
        <v>85</v>
      </c>
      <c r="B42" s="95" t="s">
        <v>737</v>
      </c>
      <c r="C42" s="95" t="s">
        <v>768</v>
      </c>
      <c r="D42" s="42">
        <v>0.36867916666666667</v>
      </c>
      <c r="E42" s="225">
        <v>2261.1</v>
      </c>
      <c r="F42" s="73" t="s">
        <v>266</v>
      </c>
      <c r="G42" s="73" t="s">
        <v>266</v>
      </c>
      <c r="H42" s="226">
        <v>3.4938746627747559</v>
      </c>
      <c r="I42" s="227">
        <v>0.81252899134296652</v>
      </c>
    </row>
    <row r="43" spans="1:9" x14ac:dyDescent="0.25">
      <c r="A43" s="96">
        <v>73</v>
      </c>
      <c r="B43" s="95" t="s">
        <v>737</v>
      </c>
      <c r="C43" s="95" t="s">
        <v>770</v>
      </c>
      <c r="D43" s="42">
        <v>0.3666685185185185</v>
      </c>
      <c r="E43" s="225">
        <v>2262.6999999999998</v>
      </c>
      <c r="F43" s="73" t="s">
        <v>266</v>
      </c>
      <c r="G43" s="73" t="s">
        <v>266</v>
      </c>
      <c r="H43" s="226">
        <v>3.4914040747779205</v>
      </c>
      <c r="I43" s="227">
        <v>0.81195443599486528</v>
      </c>
    </row>
    <row r="44" spans="1:9" x14ac:dyDescent="0.25">
      <c r="A44" s="96">
        <v>5</v>
      </c>
      <c r="B44" s="95" t="s">
        <v>15</v>
      </c>
      <c r="C44" s="95" t="s">
        <v>95</v>
      </c>
      <c r="D44" s="42">
        <v>0.35543055555555553</v>
      </c>
      <c r="E44" s="225">
        <v>1924.6</v>
      </c>
      <c r="F44" s="73" t="s">
        <v>543</v>
      </c>
      <c r="G44" s="73" t="s">
        <v>41</v>
      </c>
      <c r="H44" s="226">
        <v>4.1047490387613008</v>
      </c>
      <c r="I44" s="227">
        <v>0.81153599026518408</v>
      </c>
    </row>
    <row r="45" spans="1:9" x14ac:dyDescent="0.25">
      <c r="A45" s="96">
        <v>34</v>
      </c>
      <c r="B45" s="95" t="s">
        <v>66</v>
      </c>
      <c r="C45" s="95" t="s">
        <v>739</v>
      </c>
      <c r="D45" s="42">
        <v>0.35983761574074075</v>
      </c>
      <c r="E45" s="225">
        <v>2116.6999999999998</v>
      </c>
      <c r="F45" s="73" t="s">
        <v>561</v>
      </c>
      <c r="G45" s="73" t="s">
        <v>41</v>
      </c>
      <c r="H45" s="226">
        <v>3.7322246893749709</v>
      </c>
      <c r="I45" s="227">
        <v>0.81117685054878741</v>
      </c>
    </row>
    <row r="46" spans="1:9" x14ac:dyDescent="0.25">
      <c r="A46" s="96">
        <v>134</v>
      </c>
      <c r="B46" s="95" t="s">
        <v>66</v>
      </c>
      <c r="C46" s="95" t="s">
        <v>306</v>
      </c>
      <c r="D46" s="42">
        <v>0.3764341435185185</v>
      </c>
      <c r="E46" s="225">
        <v>2393.1</v>
      </c>
      <c r="F46" s="73" t="s">
        <v>494</v>
      </c>
      <c r="G46" s="73" t="s">
        <v>63</v>
      </c>
      <c r="H46" s="226">
        <v>3.3011574944632485</v>
      </c>
      <c r="I46" s="227">
        <v>0.8100999986412879</v>
      </c>
    </row>
    <row r="47" spans="1:9" x14ac:dyDescent="0.25">
      <c r="A47" s="96">
        <v>143</v>
      </c>
      <c r="B47" s="95" t="s">
        <v>87</v>
      </c>
      <c r="C47" s="95" t="s">
        <v>249</v>
      </c>
      <c r="D47" s="42">
        <v>0.37801099537037036</v>
      </c>
      <c r="E47" s="225">
        <v>2453.4</v>
      </c>
      <c r="F47" s="73" t="s">
        <v>701</v>
      </c>
      <c r="G47" s="73" t="s">
        <v>63</v>
      </c>
      <c r="H47" s="226">
        <v>3.2200211950762205</v>
      </c>
      <c r="I47" s="227">
        <v>0.80966084864878562</v>
      </c>
    </row>
    <row r="48" spans="1:9" x14ac:dyDescent="0.25">
      <c r="A48" s="96">
        <v>53</v>
      </c>
      <c r="B48" s="95" t="s">
        <v>175</v>
      </c>
      <c r="C48" s="95" t="s">
        <v>199</v>
      </c>
      <c r="D48" s="42">
        <v>0.36333622685185185</v>
      </c>
      <c r="E48" s="225">
        <v>2173.9</v>
      </c>
      <c r="F48" s="73" t="s">
        <v>490</v>
      </c>
      <c r="G48" s="73" t="s">
        <v>41</v>
      </c>
      <c r="H48" s="226">
        <v>3.6340218041308248</v>
      </c>
      <c r="I48" s="227">
        <v>0.80809913367374353</v>
      </c>
    </row>
    <row r="49" spans="1:9" x14ac:dyDescent="0.25">
      <c r="A49" s="96">
        <v>89</v>
      </c>
      <c r="B49" s="95" t="s">
        <v>737</v>
      </c>
      <c r="C49" s="95" t="s">
        <v>775</v>
      </c>
      <c r="D49" s="42">
        <v>0.36932743055555556</v>
      </c>
      <c r="E49" s="225">
        <v>2275.8000000000002</v>
      </c>
      <c r="F49" s="73" t="s">
        <v>266</v>
      </c>
      <c r="G49" s="73" t="s">
        <v>266</v>
      </c>
      <c r="H49" s="226">
        <v>3.4713067932155721</v>
      </c>
      <c r="I49" s="227">
        <v>0.80728064958501677</v>
      </c>
    </row>
    <row r="50" spans="1:9" x14ac:dyDescent="0.25">
      <c r="A50" s="96">
        <v>95</v>
      </c>
      <c r="B50" s="95" t="s">
        <v>737</v>
      </c>
      <c r="C50" s="95" t="s">
        <v>777</v>
      </c>
      <c r="D50" s="42">
        <v>0.3703883101851852</v>
      </c>
      <c r="E50" s="225">
        <v>2280.1999999999998</v>
      </c>
      <c r="F50" s="73" t="s">
        <v>266</v>
      </c>
      <c r="G50" s="73" t="s">
        <v>266</v>
      </c>
      <c r="H50" s="226">
        <v>3.4646083676870454</v>
      </c>
      <c r="I50" s="227">
        <v>0.80572287620628968</v>
      </c>
    </row>
    <row r="51" spans="1:9" x14ac:dyDescent="0.25">
      <c r="A51" s="122">
        <v>36</v>
      </c>
      <c r="B51" s="155" t="s">
        <v>87</v>
      </c>
      <c r="C51" s="95" t="s">
        <v>385</v>
      </c>
      <c r="D51" s="53">
        <v>2.692569444444445E-2</v>
      </c>
      <c r="E51" s="219">
        <v>2133.1999999999998</v>
      </c>
      <c r="F51" s="73" t="s">
        <v>561</v>
      </c>
      <c r="G51" s="73" t="s">
        <v>41</v>
      </c>
      <c r="H51" s="226">
        <f>L$2/E51</f>
        <v>3.7033564597787363</v>
      </c>
      <c r="I51" s="227">
        <f>H51/VLOOKUP(F51,[2]Prognostic!A$1:B$106,2,FALSE)</f>
        <v>0.80490251244919286</v>
      </c>
    </row>
    <row r="52" spans="1:9" x14ac:dyDescent="0.25">
      <c r="A52" s="96">
        <v>39</v>
      </c>
      <c r="B52" s="95" t="s">
        <v>459</v>
      </c>
      <c r="C52" s="95" t="s">
        <v>742</v>
      </c>
      <c r="D52" s="42">
        <v>0.36088414351851855</v>
      </c>
      <c r="E52" s="225">
        <v>2127</v>
      </c>
      <c r="F52" s="73" t="s">
        <v>510</v>
      </c>
      <c r="G52" s="73" t="s">
        <v>41</v>
      </c>
      <c r="H52" s="226">
        <v>3.7141513869299483</v>
      </c>
      <c r="I52" s="227">
        <v>0.80462551709920893</v>
      </c>
    </row>
    <row r="53" spans="1:9" x14ac:dyDescent="0.25">
      <c r="A53" s="96">
        <v>35</v>
      </c>
      <c r="B53" s="95" t="s">
        <v>71</v>
      </c>
      <c r="C53" s="95" t="s">
        <v>97</v>
      </c>
      <c r="D53" s="42">
        <v>0.36006076388888886</v>
      </c>
      <c r="E53" s="225">
        <v>2119.1</v>
      </c>
      <c r="F53" s="73" t="s">
        <v>575</v>
      </c>
      <c r="G53" s="73" t="s">
        <v>63</v>
      </c>
      <c r="H53" s="226">
        <v>3.7279977348874525</v>
      </c>
      <c r="I53" s="227">
        <v>0.80344778769126135</v>
      </c>
    </row>
    <row r="54" spans="1:9" x14ac:dyDescent="0.25">
      <c r="A54" s="96">
        <v>132</v>
      </c>
      <c r="B54" s="95" t="s">
        <v>150</v>
      </c>
      <c r="C54" s="95" t="s">
        <v>799</v>
      </c>
      <c r="D54" s="42">
        <v>0.37602731481481483</v>
      </c>
      <c r="E54" s="225">
        <v>2368.3000000000002</v>
      </c>
      <c r="F54" s="73" t="s">
        <v>689</v>
      </c>
      <c r="G54" s="73" t="s">
        <v>63</v>
      </c>
      <c r="H54" s="226">
        <v>3.3357260482202422</v>
      </c>
      <c r="I54" s="227">
        <v>0.80301541844493074</v>
      </c>
    </row>
    <row r="55" spans="1:9" x14ac:dyDescent="0.25">
      <c r="A55" s="117">
        <v>12</v>
      </c>
      <c r="B55" s="95" t="s">
        <v>15</v>
      </c>
      <c r="C55" s="95" t="s">
        <v>285</v>
      </c>
      <c r="D55" s="42">
        <v>0.35640162037037038</v>
      </c>
      <c r="E55" s="225">
        <v>1946.9</v>
      </c>
      <c r="F55" s="73" t="s">
        <v>543</v>
      </c>
      <c r="G55" s="73" t="s">
        <v>41</v>
      </c>
      <c r="H55" s="226">
        <v>4.0577328059992803</v>
      </c>
      <c r="I55" s="227">
        <v>0.8022405705811152</v>
      </c>
    </row>
    <row r="56" spans="1:9" x14ac:dyDescent="0.25">
      <c r="A56" s="96">
        <v>55</v>
      </c>
      <c r="B56" s="95" t="s">
        <v>118</v>
      </c>
      <c r="C56" s="95" t="s">
        <v>204</v>
      </c>
      <c r="D56" s="42">
        <v>0.36373425925925923</v>
      </c>
      <c r="E56" s="225">
        <v>2217.8000000000002</v>
      </c>
      <c r="F56" s="73" t="s">
        <v>589</v>
      </c>
      <c r="G56" s="73" t="s">
        <v>41</v>
      </c>
      <c r="H56" s="226">
        <v>3.5620885562268914</v>
      </c>
      <c r="I56" s="227">
        <v>0.79993005978596254</v>
      </c>
    </row>
    <row r="57" spans="1:9" x14ac:dyDescent="0.25">
      <c r="A57" s="96">
        <v>112</v>
      </c>
      <c r="B57" s="95" t="s">
        <v>15</v>
      </c>
      <c r="C57" s="95" t="s">
        <v>229</v>
      </c>
      <c r="D57" s="42">
        <v>0.37236400462962965</v>
      </c>
      <c r="E57" s="225">
        <v>2312.4</v>
      </c>
      <c r="F57" s="73" t="s">
        <v>594</v>
      </c>
      <c r="G57" s="73" t="s">
        <v>41</v>
      </c>
      <c r="H57" s="226">
        <v>3.416363950873551</v>
      </c>
      <c r="I57" s="227">
        <v>0.79971066265766644</v>
      </c>
    </row>
    <row r="58" spans="1:9" x14ac:dyDescent="0.25">
      <c r="A58" s="96">
        <v>31</v>
      </c>
      <c r="B58" s="95" t="s">
        <v>118</v>
      </c>
      <c r="C58" s="95" t="s">
        <v>312</v>
      </c>
      <c r="D58" s="42">
        <v>0.35919791666666662</v>
      </c>
      <c r="E58" s="225">
        <v>2003</v>
      </c>
      <c r="F58" s="73" t="s">
        <v>548</v>
      </c>
      <c r="G58" s="73" t="s">
        <v>41</v>
      </c>
      <c r="H58" s="226">
        <v>3.944083874188717</v>
      </c>
      <c r="I58" s="227">
        <v>0.79678462104822567</v>
      </c>
    </row>
    <row r="59" spans="1:9" x14ac:dyDescent="0.25">
      <c r="A59" s="96">
        <v>149</v>
      </c>
      <c r="B59" s="95" t="s">
        <v>15</v>
      </c>
      <c r="C59" s="95" t="s">
        <v>391</v>
      </c>
      <c r="D59" s="42">
        <v>0.37912233796296296</v>
      </c>
      <c r="E59" s="225">
        <v>2675.9</v>
      </c>
      <c r="F59" s="73" t="s">
        <v>505</v>
      </c>
      <c r="G59" s="73" t="s">
        <v>63</v>
      </c>
      <c r="H59" s="226">
        <v>2.9522777383310288</v>
      </c>
      <c r="I59" s="227">
        <v>0.79490515302397113</v>
      </c>
    </row>
    <row r="60" spans="1:9" x14ac:dyDescent="0.25">
      <c r="A60" s="96">
        <v>11</v>
      </c>
      <c r="B60" s="95" t="s">
        <v>78</v>
      </c>
      <c r="C60" s="95" t="s">
        <v>81</v>
      </c>
      <c r="D60" s="42">
        <v>0.35623784722222224</v>
      </c>
      <c r="E60" s="225">
        <v>2013.1</v>
      </c>
      <c r="F60" s="73" t="s">
        <v>548</v>
      </c>
      <c r="G60" s="73" t="s">
        <v>41</v>
      </c>
      <c r="H60" s="226">
        <v>3.9242958621032242</v>
      </c>
      <c r="I60" s="227">
        <v>0.79278704284913615</v>
      </c>
    </row>
    <row r="61" spans="1:9" x14ac:dyDescent="0.25">
      <c r="A61" s="96">
        <v>51</v>
      </c>
      <c r="B61" s="95" t="s">
        <v>62</v>
      </c>
      <c r="C61" s="95" t="s">
        <v>328</v>
      </c>
      <c r="D61" s="42">
        <v>0.36295625000000004</v>
      </c>
      <c r="E61" s="225">
        <v>2149.6</v>
      </c>
      <c r="F61" s="73" t="s">
        <v>575</v>
      </c>
      <c r="G61" s="73" t="s">
        <v>63</v>
      </c>
      <c r="H61" s="226">
        <v>3.6751023446222555</v>
      </c>
      <c r="I61" s="227">
        <v>0.79204791909962413</v>
      </c>
    </row>
    <row r="62" spans="1:9" x14ac:dyDescent="0.25">
      <c r="A62" s="96">
        <v>145</v>
      </c>
      <c r="B62" s="95" t="s">
        <v>66</v>
      </c>
      <c r="C62" s="95" t="s">
        <v>301</v>
      </c>
      <c r="D62" s="42">
        <v>0.37842939814814813</v>
      </c>
      <c r="E62" s="225">
        <v>2473.1</v>
      </c>
      <c r="F62" s="73" t="s">
        <v>696</v>
      </c>
      <c r="G62" s="73" t="s">
        <v>63</v>
      </c>
      <c r="H62" s="226">
        <v>3.1943714366584448</v>
      </c>
      <c r="I62" s="227">
        <v>0.78892848522065806</v>
      </c>
    </row>
    <row r="63" spans="1:9" x14ac:dyDescent="0.25">
      <c r="A63" s="96">
        <v>37</v>
      </c>
      <c r="B63" s="95" t="s">
        <v>87</v>
      </c>
      <c r="C63" s="95" t="s">
        <v>88</v>
      </c>
      <c r="D63" s="42">
        <v>0.36024791666666661</v>
      </c>
      <c r="E63" s="225">
        <v>2169.8000000000002</v>
      </c>
      <c r="F63" s="73" t="s">
        <v>510</v>
      </c>
      <c r="G63" s="73" t="s">
        <v>41</v>
      </c>
      <c r="H63" s="226">
        <v>3.64088856115771</v>
      </c>
      <c r="I63" s="227">
        <v>0.78875402104803083</v>
      </c>
    </row>
    <row r="64" spans="1:9" x14ac:dyDescent="0.25">
      <c r="A64" s="96">
        <v>98</v>
      </c>
      <c r="B64" s="95" t="s">
        <v>66</v>
      </c>
      <c r="C64" s="95" t="s">
        <v>331</v>
      </c>
      <c r="D64" s="42">
        <v>0.37077361111111112</v>
      </c>
      <c r="E64" s="225">
        <v>2231.4</v>
      </c>
      <c r="F64" s="73" t="s">
        <v>490</v>
      </c>
      <c r="G64" s="73" t="s">
        <v>41</v>
      </c>
      <c r="H64" s="226">
        <v>3.5403782378775657</v>
      </c>
      <c r="I64" s="227">
        <v>0.78727556990828684</v>
      </c>
    </row>
    <row r="65" spans="1:9" x14ac:dyDescent="0.25">
      <c r="A65" s="96">
        <v>33</v>
      </c>
      <c r="B65" s="95" t="s">
        <v>71</v>
      </c>
      <c r="C65" s="95" t="s">
        <v>72</v>
      </c>
      <c r="D65" s="42">
        <v>0.35962916666666667</v>
      </c>
      <c r="E65" s="225">
        <v>2132.9</v>
      </c>
      <c r="F65" s="73" t="s">
        <v>656</v>
      </c>
      <c r="G65" s="73" t="s">
        <v>41</v>
      </c>
      <c r="H65" s="226">
        <v>3.7038773500867364</v>
      </c>
      <c r="I65" s="227">
        <v>0.78471977756074929</v>
      </c>
    </row>
    <row r="66" spans="1:9" x14ac:dyDescent="0.25">
      <c r="A66" s="96">
        <v>49</v>
      </c>
      <c r="B66" s="95" t="s">
        <v>121</v>
      </c>
      <c r="C66" s="95" t="s">
        <v>122</v>
      </c>
      <c r="D66" s="42">
        <v>0.36276736111111108</v>
      </c>
      <c r="E66" s="225">
        <v>2243.9</v>
      </c>
      <c r="F66" s="73" t="s">
        <v>756</v>
      </c>
      <c r="G66" s="73" t="s">
        <v>63</v>
      </c>
      <c r="H66" s="226">
        <v>3.5206560007130441</v>
      </c>
      <c r="I66" s="227">
        <v>0.78149966719490438</v>
      </c>
    </row>
    <row r="67" spans="1:9" x14ac:dyDescent="0.25">
      <c r="A67" s="96">
        <v>3</v>
      </c>
      <c r="B67" s="95" t="s">
        <v>452</v>
      </c>
      <c r="C67" s="95" t="s">
        <v>453</v>
      </c>
      <c r="D67" s="42">
        <v>0.3550625</v>
      </c>
      <c r="E67" s="225">
        <v>2000.6</v>
      </c>
      <c r="F67" s="73" t="s">
        <v>543</v>
      </c>
      <c r="G67" s="73" t="s">
        <v>41</v>
      </c>
      <c r="H67" s="226">
        <v>3.948815355393382</v>
      </c>
      <c r="I67" s="227">
        <v>0.78070687137077543</v>
      </c>
    </row>
    <row r="68" spans="1:9" x14ac:dyDescent="0.25">
      <c r="A68" s="96">
        <v>141</v>
      </c>
      <c r="B68" s="95" t="s">
        <v>15</v>
      </c>
      <c r="C68" s="95" t="s">
        <v>207</v>
      </c>
      <c r="D68" s="42">
        <v>0.37775937499999995</v>
      </c>
      <c r="E68" s="225">
        <v>2487.3000000000002</v>
      </c>
      <c r="F68" s="73" t="s">
        <v>671</v>
      </c>
      <c r="G68" s="73" t="s">
        <v>41</v>
      </c>
      <c r="H68" s="226">
        <v>3.1761347646041891</v>
      </c>
      <c r="I68" s="227">
        <v>0.78037709204034122</v>
      </c>
    </row>
    <row r="69" spans="1:9" x14ac:dyDescent="0.25">
      <c r="A69" s="96">
        <v>83</v>
      </c>
      <c r="B69" s="95" t="s">
        <v>737</v>
      </c>
      <c r="C69" s="95" t="s">
        <v>791</v>
      </c>
      <c r="D69" s="42">
        <v>0.36831666666666668</v>
      </c>
      <c r="E69" s="225">
        <v>2355.3000000000002</v>
      </c>
      <c r="F69" s="73" t="s">
        <v>266</v>
      </c>
      <c r="G69" s="73" t="s">
        <v>266</v>
      </c>
      <c r="H69" s="226">
        <v>3.3541374771791275</v>
      </c>
      <c r="I69" s="227">
        <v>0.78003197143700642</v>
      </c>
    </row>
    <row r="70" spans="1:9" x14ac:dyDescent="0.25">
      <c r="A70" s="96">
        <v>57</v>
      </c>
      <c r="B70" s="95" t="s">
        <v>147</v>
      </c>
      <c r="C70" s="95" t="s">
        <v>734</v>
      </c>
      <c r="D70" s="42">
        <v>0.36407291666666669</v>
      </c>
      <c r="E70" s="225">
        <v>2047.4</v>
      </c>
      <c r="F70" s="73" t="s">
        <v>548</v>
      </c>
      <c r="G70" s="73" t="s">
        <v>41</v>
      </c>
      <c r="H70" s="226">
        <v>3.8585523102471426</v>
      </c>
      <c r="I70" s="227">
        <v>0.77950551722164496</v>
      </c>
    </row>
    <row r="71" spans="1:9" x14ac:dyDescent="0.25">
      <c r="A71" s="96">
        <v>47</v>
      </c>
      <c r="B71" s="95" t="s">
        <v>15</v>
      </c>
      <c r="C71" s="95" t="s">
        <v>310</v>
      </c>
      <c r="D71" s="42">
        <v>0.36242893518518521</v>
      </c>
      <c r="E71" s="225">
        <v>2185.3000000000002</v>
      </c>
      <c r="F71" s="73" t="s">
        <v>575</v>
      </c>
      <c r="G71" s="73" t="s">
        <v>63</v>
      </c>
      <c r="H71" s="226">
        <v>3.61506429323205</v>
      </c>
      <c r="I71" s="227">
        <v>0.77910868388621768</v>
      </c>
    </row>
    <row r="72" spans="1:9" x14ac:dyDescent="0.25">
      <c r="A72" s="96">
        <v>127</v>
      </c>
      <c r="B72" s="95" t="s">
        <v>49</v>
      </c>
      <c r="C72" s="95" t="s">
        <v>209</v>
      </c>
      <c r="D72" s="42">
        <v>0.37507141203703703</v>
      </c>
      <c r="E72" s="225">
        <v>2383.8000000000002</v>
      </c>
      <c r="F72" s="73" t="s">
        <v>678</v>
      </c>
      <c r="G72" s="73" t="s">
        <v>63</v>
      </c>
      <c r="H72" s="226">
        <v>3.3140364124507089</v>
      </c>
      <c r="I72" s="227">
        <v>0.77666660708945601</v>
      </c>
    </row>
    <row r="73" spans="1:9" x14ac:dyDescent="0.25">
      <c r="A73" s="96">
        <v>45</v>
      </c>
      <c r="B73" s="95" t="s">
        <v>87</v>
      </c>
      <c r="C73" s="95" t="s">
        <v>284</v>
      </c>
      <c r="D73" s="42">
        <v>0.36207835648148151</v>
      </c>
      <c r="E73" s="225">
        <v>2197.5</v>
      </c>
      <c r="F73" s="73" t="s">
        <v>499</v>
      </c>
      <c r="G73" s="73" t="s">
        <v>41</v>
      </c>
      <c r="H73" s="226">
        <v>3.5949943117178611</v>
      </c>
      <c r="I73" s="227">
        <v>0.7764566547986741</v>
      </c>
    </row>
    <row r="74" spans="1:9" x14ac:dyDescent="0.25">
      <c r="A74" s="96">
        <v>69</v>
      </c>
      <c r="B74" s="95" t="s">
        <v>737</v>
      </c>
      <c r="C74" s="95" t="s">
        <v>797</v>
      </c>
      <c r="D74" s="42">
        <v>0.36614513888888894</v>
      </c>
      <c r="E74" s="225">
        <v>2367.8000000000002</v>
      </c>
      <c r="F74" s="73" t="s">
        <v>266</v>
      </c>
      <c r="G74" s="73" t="s">
        <v>266</v>
      </c>
      <c r="H74" s="226">
        <v>3.3364304417602835</v>
      </c>
      <c r="I74" s="227">
        <v>0.77591405622332177</v>
      </c>
    </row>
    <row r="75" spans="1:9" x14ac:dyDescent="0.25">
      <c r="A75" s="96">
        <v>110</v>
      </c>
      <c r="B75" s="95" t="s">
        <v>49</v>
      </c>
      <c r="C75" s="95" t="s">
        <v>464</v>
      </c>
      <c r="D75" s="42">
        <v>0.37220300925925925</v>
      </c>
      <c r="E75" s="225">
        <v>2206.9</v>
      </c>
      <c r="F75" s="73" t="s">
        <v>510</v>
      </c>
      <c r="G75" s="73" t="s">
        <v>41</v>
      </c>
      <c r="H75" s="226">
        <v>3.5796819067470205</v>
      </c>
      <c r="I75" s="227">
        <v>0.7754943472155591</v>
      </c>
    </row>
    <row r="76" spans="1:9" x14ac:dyDescent="0.25">
      <c r="A76" s="96">
        <v>91</v>
      </c>
      <c r="B76" s="95" t="s">
        <v>737</v>
      </c>
      <c r="C76" s="95" t="s">
        <v>801</v>
      </c>
      <c r="D76" s="42">
        <v>0.36968472222222221</v>
      </c>
      <c r="E76" s="225">
        <v>2369.1</v>
      </c>
      <c r="F76" s="73" t="s">
        <v>266</v>
      </c>
      <c r="G76" s="73" t="s">
        <v>266</v>
      </c>
      <c r="H76" s="226">
        <v>3.3345996369929511</v>
      </c>
      <c r="I76" s="227">
        <v>0.77548828767277933</v>
      </c>
    </row>
    <row r="77" spans="1:9" x14ac:dyDescent="0.25">
      <c r="A77" s="96">
        <v>78</v>
      </c>
      <c r="B77" s="95" t="s">
        <v>113</v>
      </c>
      <c r="C77" s="95" t="s">
        <v>114</v>
      </c>
      <c r="D77" s="42">
        <v>0.3673907407407408</v>
      </c>
      <c r="E77" s="225">
        <v>2228.9</v>
      </c>
      <c r="F77" s="73" t="s">
        <v>496</v>
      </c>
      <c r="G77" s="73" t="s">
        <v>41</v>
      </c>
      <c r="H77" s="226">
        <v>3.5443492305621604</v>
      </c>
      <c r="I77" s="227">
        <v>0.77286289371176631</v>
      </c>
    </row>
    <row r="78" spans="1:9" x14ac:dyDescent="0.25">
      <c r="A78" s="96">
        <v>13</v>
      </c>
      <c r="B78" s="95" t="s">
        <v>15</v>
      </c>
      <c r="C78" s="95" t="s">
        <v>103</v>
      </c>
      <c r="D78" s="42">
        <v>0.35657754629629629</v>
      </c>
      <c r="E78" s="225">
        <v>2022.1</v>
      </c>
      <c r="F78" s="73" t="s">
        <v>543</v>
      </c>
      <c r="G78" s="73" t="s">
        <v>41</v>
      </c>
      <c r="H78" s="226">
        <v>3.9068295336531329</v>
      </c>
      <c r="I78" s="227">
        <v>0.77240599716352965</v>
      </c>
    </row>
    <row r="79" spans="1:9" x14ac:dyDescent="0.25">
      <c r="A79" s="96">
        <v>147</v>
      </c>
      <c r="B79" s="95" t="s">
        <v>66</v>
      </c>
      <c r="C79" s="95" t="s">
        <v>85</v>
      </c>
      <c r="D79" s="42">
        <v>0.37876736111111109</v>
      </c>
      <c r="E79" s="225">
        <v>2518</v>
      </c>
      <c r="F79" s="73" t="s">
        <v>695</v>
      </c>
      <c r="G79" s="73" t="s">
        <v>63</v>
      </c>
      <c r="H79" s="226">
        <v>3.137410643367752</v>
      </c>
      <c r="I79" s="227">
        <v>0.77238075907625603</v>
      </c>
    </row>
    <row r="80" spans="1:9" x14ac:dyDescent="0.25">
      <c r="A80" s="96">
        <v>30</v>
      </c>
      <c r="B80" s="95" t="s">
        <v>15</v>
      </c>
      <c r="C80" s="95" t="s">
        <v>124</v>
      </c>
      <c r="D80" s="42">
        <v>0.35901064814814815</v>
      </c>
      <c r="E80" s="225">
        <v>2023.4</v>
      </c>
      <c r="F80" s="73" t="s">
        <v>543</v>
      </c>
      <c r="G80" s="73" t="s">
        <v>41</v>
      </c>
      <c r="H80" s="226">
        <v>3.904319462291193</v>
      </c>
      <c r="I80" s="227">
        <v>0.77190973948026753</v>
      </c>
    </row>
    <row r="81" spans="1:9" x14ac:dyDescent="0.25">
      <c r="A81" s="96">
        <v>71</v>
      </c>
      <c r="B81" s="95" t="s">
        <v>147</v>
      </c>
      <c r="C81" s="95" t="s">
        <v>736</v>
      </c>
      <c r="D81" s="42">
        <v>0.36626990740740739</v>
      </c>
      <c r="E81" s="225">
        <v>2073.5</v>
      </c>
      <c r="F81" s="73" t="s">
        <v>548</v>
      </c>
      <c r="G81" s="73" t="s">
        <v>41</v>
      </c>
      <c r="H81" s="226">
        <v>3.8099831203279479</v>
      </c>
      <c r="I81" s="227">
        <v>0.76969355966221165</v>
      </c>
    </row>
    <row r="82" spans="1:9" x14ac:dyDescent="0.25">
      <c r="A82" s="96">
        <v>133</v>
      </c>
      <c r="B82" s="95" t="s">
        <v>15</v>
      </c>
      <c r="C82" s="95" t="s">
        <v>116</v>
      </c>
      <c r="D82" s="42">
        <v>0.37624583333333333</v>
      </c>
      <c r="E82" s="225">
        <v>2357.1</v>
      </c>
      <c r="F82" s="73" t="s">
        <v>488</v>
      </c>
      <c r="G82" s="73" t="s">
        <v>41</v>
      </c>
      <c r="H82" s="226">
        <v>3.3515760892622293</v>
      </c>
      <c r="I82" s="227">
        <v>0.76853384298606497</v>
      </c>
    </row>
    <row r="83" spans="1:9" x14ac:dyDescent="0.25">
      <c r="A83" s="96">
        <v>136</v>
      </c>
      <c r="B83" s="95" t="s">
        <v>831</v>
      </c>
      <c r="C83" s="95" t="s">
        <v>832</v>
      </c>
      <c r="D83" s="42">
        <v>0.37683009259259265</v>
      </c>
      <c r="E83" s="225">
        <v>2542.8000000000002</v>
      </c>
      <c r="F83" s="73" t="s">
        <v>696</v>
      </c>
      <c r="G83" s="73" t="s">
        <v>63</v>
      </c>
      <c r="H83" s="226">
        <v>3.1068113890199776</v>
      </c>
      <c r="I83" s="227">
        <v>0.76730338083970795</v>
      </c>
    </row>
    <row r="84" spans="1:9" x14ac:dyDescent="0.25">
      <c r="A84" s="96">
        <v>126</v>
      </c>
      <c r="B84" s="95" t="s">
        <v>465</v>
      </c>
      <c r="C84" s="95" t="s">
        <v>466</v>
      </c>
      <c r="D84" s="42">
        <v>0.37483425925925928</v>
      </c>
      <c r="E84" s="225">
        <v>2332.1</v>
      </c>
      <c r="F84" s="73" t="s">
        <v>491</v>
      </c>
      <c r="G84" s="73" t="s">
        <v>41</v>
      </c>
      <c r="H84" s="226">
        <v>3.3875048239783889</v>
      </c>
      <c r="I84" s="227">
        <v>0.76467377516442192</v>
      </c>
    </row>
    <row r="85" spans="1:9" x14ac:dyDescent="0.25">
      <c r="A85" s="96">
        <v>119</v>
      </c>
      <c r="B85" s="95" t="s">
        <v>66</v>
      </c>
      <c r="C85" s="95" t="s">
        <v>205</v>
      </c>
      <c r="D85" s="42">
        <v>0.37379687500000003</v>
      </c>
      <c r="E85" s="225">
        <v>2269.6</v>
      </c>
      <c r="F85" s="73" t="s">
        <v>485</v>
      </c>
      <c r="G85" s="73" t="s">
        <v>41</v>
      </c>
      <c r="H85" s="226">
        <v>3.4807895664434261</v>
      </c>
      <c r="I85" s="227">
        <v>0.76149410773209936</v>
      </c>
    </row>
    <row r="86" spans="1:9" x14ac:dyDescent="0.25">
      <c r="A86" s="96">
        <v>4</v>
      </c>
      <c r="B86" s="95" t="s">
        <v>78</v>
      </c>
      <c r="C86" s="95" t="s">
        <v>79</v>
      </c>
      <c r="D86" s="42">
        <v>0.35523993055555558</v>
      </c>
      <c r="E86" s="225">
        <v>2058.6999999999998</v>
      </c>
      <c r="F86" s="73" t="s">
        <v>543</v>
      </c>
      <c r="G86" s="73" t="s">
        <v>41</v>
      </c>
      <c r="H86" s="226">
        <v>3.8373730995288291</v>
      </c>
      <c r="I86" s="227">
        <v>0.75867400148849928</v>
      </c>
    </row>
    <row r="87" spans="1:9" x14ac:dyDescent="0.25">
      <c r="A87" s="96">
        <v>139</v>
      </c>
      <c r="B87" s="95" t="s">
        <v>118</v>
      </c>
      <c r="C87" s="95" t="s">
        <v>141</v>
      </c>
      <c r="D87" s="42">
        <v>0.37739108796296295</v>
      </c>
      <c r="E87" s="225">
        <v>2357</v>
      </c>
      <c r="F87" s="73" t="s">
        <v>491</v>
      </c>
      <c r="G87" s="73" t="s">
        <v>41</v>
      </c>
      <c r="H87" s="226">
        <v>3.3517182859567245</v>
      </c>
      <c r="I87" s="227">
        <v>0.75659554987736455</v>
      </c>
    </row>
    <row r="88" spans="1:9" x14ac:dyDescent="0.25">
      <c r="A88" s="96">
        <v>106</v>
      </c>
      <c r="B88" s="95" t="s">
        <v>71</v>
      </c>
      <c r="C88" s="95" t="s">
        <v>420</v>
      </c>
      <c r="D88" s="42">
        <v>0.3714672453703704</v>
      </c>
      <c r="E88" s="225">
        <v>2250.4</v>
      </c>
      <c r="F88" s="73" t="s">
        <v>575</v>
      </c>
      <c r="G88" s="73" t="s">
        <v>63</v>
      </c>
      <c r="H88" s="226">
        <v>3.5104870245289725</v>
      </c>
      <c r="I88" s="227">
        <v>0.75657047942434763</v>
      </c>
    </row>
    <row r="89" spans="1:9" x14ac:dyDescent="0.25">
      <c r="A89" s="96">
        <v>107</v>
      </c>
      <c r="B89" s="95" t="s">
        <v>452</v>
      </c>
      <c r="C89" s="95" t="s">
        <v>463</v>
      </c>
      <c r="D89" s="42">
        <v>0.37161354166666666</v>
      </c>
      <c r="E89" s="225">
        <v>2318.6</v>
      </c>
      <c r="F89" s="73" t="s">
        <v>756</v>
      </c>
      <c r="G89" s="73" t="s">
        <v>63</v>
      </c>
      <c r="H89" s="226">
        <v>3.4072284999568705</v>
      </c>
      <c r="I89" s="227">
        <v>0.75632153162194682</v>
      </c>
    </row>
    <row r="90" spans="1:9" x14ac:dyDescent="0.25">
      <c r="A90" s="96">
        <v>138</v>
      </c>
      <c r="B90" s="95" t="s">
        <v>87</v>
      </c>
      <c r="C90" s="95" t="s">
        <v>290</v>
      </c>
      <c r="D90" s="42">
        <v>0.37718761574074072</v>
      </c>
      <c r="E90" s="225">
        <v>2295.5</v>
      </c>
      <c r="F90" s="73" t="s">
        <v>498</v>
      </c>
      <c r="G90" s="73" t="s">
        <v>41</v>
      </c>
      <c r="H90" s="226">
        <v>3.4415160095839687</v>
      </c>
      <c r="I90" s="227">
        <v>0.75521527530918775</v>
      </c>
    </row>
    <row r="91" spans="1:9" x14ac:dyDescent="0.25">
      <c r="A91" s="96">
        <v>154</v>
      </c>
      <c r="B91" s="95" t="s">
        <v>452</v>
      </c>
      <c r="C91" s="95" t="s">
        <v>838</v>
      </c>
      <c r="D91" s="42">
        <v>0.3802402777777778</v>
      </c>
      <c r="E91" s="225">
        <v>2571.8000000000002</v>
      </c>
      <c r="F91" s="73" t="s">
        <v>494</v>
      </c>
      <c r="G91" s="73" t="s">
        <v>63</v>
      </c>
      <c r="H91" s="226">
        <v>3.0717785208803172</v>
      </c>
      <c r="I91" s="227">
        <v>0.75381067997063</v>
      </c>
    </row>
    <row r="92" spans="1:9" x14ac:dyDescent="0.25">
      <c r="A92" s="96">
        <v>80</v>
      </c>
      <c r="B92" s="95" t="s">
        <v>15</v>
      </c>
      <c r="C92" s="95" t="s">
        <v>785</v>
      </c>
      <c r="D92" s="42">
        <v>0.36779386574074074</v>
      </c>
      <c r="E92" s="225">
        <v>2324.1</v>
      </c>
      <c r="F92" s="73" t="s">
        <v>664</v>
      </c>
      <c r="G92" s="73" t="s">
        <v>266</v>
      </c>
      <c r="H92" s="226">
        <v>3.3991652682758917</v>
      </c>
      <c r="I92" s="227">
        <v>0.7520277142203301</v>
      </c>
    </row>
    <row r="93" spans="1:9" x14ac:dyDescent="0.25">
      <c r="A93" s="96">
        <v>153</v>
      </c>
      <c r="B93" s="95" t="s">
        <v>66</v>
      </c>
      <c r="C93" s="95" t="s">
        <v>237</v>
      </c>
      <c r="D93" s="42">
        <v>0.37993749999999998</v>
      </c>
      <c r="E93" s="225">
        <v>2625</v>
      </c>
      <c r="F93" s="73" t="s">
        <v>699</v>
      </c>
      <c r="G93" s="73" t="s">
        <v>63</v>
      </c>
      <c r="H93" s="226">
        <v>3.0095238095238095</v>
      </c>
      <c r="I93" s="227">
        <v>0.75050469065431658</v>
      </c>
    </row>
    <row r="94" spans="1:9" x14ac:dyDescent="0.25">
      <c r="A94" s="96">
        <v>46</v>
      </c>
      <c r="B94" s="95" t="s">
        <v>121</v>
      </c>
      <c r="C94" s="95" t="s">
        <v>261</v>
      </c>
      <c r="D94" s="42">
        <v>0.36226076388888889</v>
      </c>
      <c r="E94" s="225">
        <v>2084.8000000000002</v>
      </c>
      <c r="F94" s="73" t="s">
        <v>543</v>
      </c>
      <c r="G94" s="73" t="s">
        <v>41</v>
      </c>
      <c r="H94" s="226">
        <v>3.7893323100537217</v>
      </c>
      <c r="I94" s="227">
        <v>0.74917602017669471</v>
      </c>
    </row>
    <row r="95" spans="1:9" x14ac:dyDescent="0.25">
      <c r="A95" s="96">
        <v>135</v>
      </c>
      <c r="B95" s="95" t="s">
        <v>118</v>
      </c>
      <c r="C95" s="95" t="s">
        <v>143</v>
      </c>
      <c r="D95" s="42">
        <v>0.3766053240740741</v>
      </c>
      <c r="E95" s="225">
        <v>2203.6999999999998</v>
      </c>
      <c r="F95" s="73" t="s">
        <v>650</v>
      </c>
      <c r="G95" s="73" t="s">
        <v>41</v>
      </c>
      <c r="H95" s="226">
        <v>3.5848799745881927</v>
      </c>
      <c r="I95" s="227">
        <v>0.74159701584364768</v>
      </c>
    </row>
    <row r="96" spans="1:9" x14ac:dyDescent="0.25">
      <c r="A96" s="96">
        <v>120</v>
      </c>
      <c r="B96" s="95" t="s">
        <v>15</v>
      </c>
      <c r="C96" s="95" t="s">
        <v>128</v>
      </c>
      <c r="D96" s="42">
        <v>0.37399953703703703</v>
      </c>
      <c r="E96" s="225">
        <v>2343</v>
      </c>
      <c r="F96" s="73" t="s">
        <v>498</v>
      </c>
      <c r="G96" s="73" t="s">
        <v>41</v>
      </c>
      <c r="H96" s="226">
        <v>3.3717456252667519</v>
      </c>
      <c r="I96" s="227">
        <v>0.73990467967231766</v>
      </c>
    </row>
    <row r="97" spans="1:9" x14ac:dyDescent="0.25">
      <c r="A97" s="96">
        <v>129</v>
      </c>
      <c r="B97" s="95" t="s">
        <v>831</v>
      </c>
      <c r="C97" s="95" t="s">
        <v>840</v>
      </c>
      <c r="D97" s="42">
        <v>0.37545983796296295</v>
      </c>
      <c r="E97" s="225">
        <v>2577.6999999999998</v>
      </c>
      <c r="F97" s="73" t="s">
        <v>689</v>
      </c>
      <c r="G97" s="73" t="s">
        <v>63</v>
      </c>
      <c r="H97" s="226">
        <v>3.0647476432478569</v>
      </c>
      <c r="I97" s="227">
        <v>0.7377822925488341</v>
      </c>
    </row>
    <row r="98" spans="1:9" x14ac:dyDescent="0.25">
      <c r="A98" s="96">
        <v>48</v>
      </c>
      <c r="B98" s="95" t="s">
        <v>15</v>
      </c>
      <c r="C98" s="95" t="s">
        <v>243</v>
      </c>
      <c r="D98" s="42">
        <v>0.36262152777777779</v>
      </c>
      <c r="E98" s="225">
        <v>2119</v>
      </c>
      <c r="F98" s="73" t="s">
        <v>543</v>
      </c>
      <c r="G98" s="73" t="s">
        <v>41</v>
      </c>
      <c r="H98" s="226">
        <v>3.7281736668239738</v>
      </c>
      <c r="I98" s="227">
        <v>0.73708455255515504</v>
      </c>
    </row>
    <row r="99" spans="1:9" x14ac:dyDescent="0.25">
      <c r="A99" s="96">
        <v>92</v>
      </c>
      <c r="B99" s="95" t="s">
        <v>452</v>
      </c>
      <c r="C99" s="95" t="s">
        <v>470</v>
      </c>
      <c r="D99" s="42">
        <v>0.36990092592592588</v>
      </c>
      <c r="E99" s="225">
        <v>2496</v>
      </c>
      <c r="F99" s="73" t="s">
        <v>266</v>
      </c>
      <c r="G99" s="73" t="s">
        <v>266</v>
      </c>
      <c r="H99" s="226">
        <v>3.1650641025641026</v>
      </c>
      <c r="I99" s="227">
        <v>0.73606141920095414</v>
      </c>
    </row>
    <row r="100" spans="1:9" x14ac:dyDescent="0.25">
      <c r="A100" s="96">
        <v>61</v>
      </c>
      <c r="B100" s="95" t="s">
        <v>147</v>
      </c>
      <c r="C100" s="95" t="s">
        <v>313</v>
      </c>
      <c r="D100" s="42">
        <v>0.36483148148148148</v>
      </c>
      <c r="E100" s="225">
        <v>2168.4</v>
      </c>
      <c r="F100" s="73" t="s">
        <v>548</v>
      </c>
      <c r="G100" s="73" t="s">
        <v>41</v>
      </c>
      <c r="H100" s="226">
        <v>3.6432392547500458</v>
      </c>
      <c r="I100" s="227">
        <v>0.73600793025253453</v>
      </c>
    </row>
    <row r="101" spans="1:9" x14ac:dyDescent="0.25">
      <c r="A101" s="96">
        <v>123</v>
      </c>
      <c r="B101" s="95" t="s">
        <v>66</v>
      </c>
      <c r="C101" s="95" t="s">
        <v>288</v>
      </c>
      <c r="D101" s="42">
        <v>0.3745863425925926</v>
      </c>
      <c r="E101" s="225">
        <v>2362.3000000000002</v>
      </c>
      <c r="F101" s="73" t="s">
        <v>498</v>
      </c>
      <c r="G101" s="73" t="s">
        <v>41</v>
      </c>
      <c r="H101" s="226">
        <v>3.3441984506624896</v>
      </c>
      <c r="I101" s="227">
        <v>0.73385965562047162</v>
      </c>
    </row>
    <row r="102" spans="1:9" x14ac:dyDescent="0.25">
      <c r="A102" s="96">
        <v>156</v>
      </c>
      <c r="B102" s="95" t="s">
        <v>66</v>
      </c>
      <c r="C102" s="95" t="s">
        <v>238</v>
      </c>
      <c r="D102" s="42">
        <v>0.38041932870370371</v>
      </c>
      <c r="E102" s="225">
        <v>2651.1</v>
      </c>
      <c r="F102" s="73" t="s">
        <v>694</v>
      </c>
      <c r="G102" s="73" t="s">
        <v>63</v>
      </c>
      <c r="H102" s="226">
        <v>2.9798951378673006</v>
      </c>
      <c r="I102" s="227">
        <v>0.72893716679728493</v>
      </c>
    </row>
    <row r="103" spans="1:9" x14ac:dyDescent="0.25">
      <c r="A103" s="96">
        <v>60</v>
      </c>
      <c r="B103" s="95" t="s">
        <v>167</v>
      </c>
      <c r="C103" s="95" t="s">
        <v>383</v>
      </c>
      <c r="D103" s="42">
        <v>0.36467395833333333</v>
      </c>
      <c r="E103" s="225">
        <v>2192.1</v>
      </c>
      <c r="F103" s="73" t="s">
        <v>548</v>
      </c>
      <c r="G103" s="73" t="s">
        <v>41</v>
      </c>
      <c r="H103" s="226">
        <v>3.603850189316181</v>
      </c>
      <c r="I103" s="227">
        <v>0.72805054329619812</v>
      </c>
    </row>
    <row r="104" spans="1:9" x14ac:dyDescent="0.25">
      <c r="A104" s="96">
        <v>29</v>
      </c>
      <c r="B104" s="95" t="s">
        <v>15</v>
      </c>
      <c r="C104" s="95" t="s">
        <v>230</v>
      </c>
      <c r="D104" s="42">
        <v>0.3588587962962963</v>
      </c>
      <c r="E104" s="225">
        <v>2192.8000000000002</v>
      </c>
      <c r="F104" s="73" t="s">
        <v>548</v>
      </c>
      <c r="G104" s="73" t="s">
        <v>41</v>
      </c>
      <c r="H104" s="226">
        <v>3.6026997446187519</v>
      </c>
      <c r="I104" s="227">
        <v>0.7278181302260105</v>
      </c>
    </row>
    <row r="105" spans="1:9" x14ac:dyDescent="0.25">
      <c r="A105" s="96">
        <v>56</v>
      </c>
      <c r="B105" s="95" t="s">
        <v>147</v>
      </c>
      <c r="C105" s="95" t="s">
        <v>743</v>
      </c>
      <c r="D105" s="42">
        <v>0.36393020833333334</v>
      </c>
      <c r="E105" s="225">
        <v>2192.9</v>
      </c>
      <c r="F105" s="73" t="s">
        <v>548</v>
      </c>
      <c r="G105" s="73" t="s">
        <v>41</v>
      </c>
      <c r="H105" s="226">
        <v>3.6025354553331206</v>
      </c>
      <c r="I105" s="227">
        <v>0.72778494047133746</v>
      </c>
    </row>
    <row r="106" spans="1:9" x14ac:dyDescent="0.25">
      <c r="A106" s="96">
        <v>58</v>
      </c>
      <c r="B106" s="95" t="s">
        <v>147</v>
      </c>
      <c r="C106" s="95" t="s">
        <v>744</v>
      </c>
      <c r="D106" s="42">
        <v>0.36427048611111107</v>
      </c>
      <c r="E106" s="225">
        <v>2193.8000000000002</v>
      </c>
      <c r="F106" s="73" t="s">
        <v>548</v>
      </c>
      <c r="G106" s="73" t="s">
        <v>41</v>
      </c>
      <c r="H106" s="226">
        <v>3.6010575257543986</v>
      </c>
      <c r="I106" s="227">
        <v>0.72748636883927242</v>
      </c>
    </row>
    <row r="107" spans="1:9" x14ac:dyDescent="0.25">
      <c r="A107" s="96">
        <v>82</v>
      </c>
      <c r="B107" s="95" t="s">
        <v>268</v>
      </c>
      <c r="C107" s="95" t="s">
        <v>267</v>
      </c>
      <c r="D107" s="42">
        <v>0.3681564814814815</v>
      </c>
      <c r="E107" s="225">
        <v>2532.1999999999998</v>
      </c>
      <c r="F107" s="73" t="s">
        <v>266</v>
      </c>
      <c r="G107" s="73" t="s">
        <v>266</v>
      </c>
      <c r="H107" s="226">
        <v>3.1198167601295319</v>
      </c>
      <c r="I107" s="227">
        <v>0.72553878142547257</v>
      </c>
    </row>
    <row r="108" spans="1:9" x14ac:dyDescent="0.25">
      <c r="A108" s="96">
        <v>64</v>
      </c>
      <c r="B108" s="95" t="s">
        <v>147</v>
      </c>
      <c r="C108" s="95" t="s">
        <v>746</v>
      </c>
      <c r="D108" s="42">
        <v>0.36534247685185184</v>
      </c>
      <c r="E108" s="225">
        <v>2208.6999999999998</v>
      </c>
      <c r="F108" s="73" t="s">
        <v>548</v>
      </c>
      <c r="G108" s="73" t="s">
        <v>41</v>
      </c>
      <c r="H108" s="226">
        <v>3.5767646126680854</v>
      </c>
      <c r="I108" s="227">
        <v>0.72257870962991622</v>
      </c>
    </row>
    <row r="109" spans="1:9" x14ac:dyDescent="0.25">
      <c r="A109" s="96">
        <v>68</v>
      </c>
      <c r="B109" s="95" t="s">
        <v>167</v>
      </c>
      <c r="C109" s="95" t="s">
        <v>747</v>
      </c>
      <c r="D109" s="42">
        <v>0.36599710648148148</v>
      </c>
      <c r="E109" s="225">
        <v>2214</v>
      </c>
      <c r="F109" s="73" t="s">
        <v>548</v>
      </c>
      <c r="G109" s="73" t="s">
        <v>41</v>
      </c>
      <c r="H109" s="226">
        <v>3.5682023486901535</v>
      </c>
      <c r="I109" s="227">
        <v>0.72084895933134407</v>
      </c>
    </row>
    <row r="110" spans="1:9" x14ac:dyDescent="0.25">
      <c r="A110" s="96">
        <v>114</v>
      </c>
      <c r="B110" s="95" t="s">
        <v>452</v>
      </c>
      <c r="C110" s="95" t="s">
        <v>467</v>
      </c>
      <c r="D110" s="42">
        <v>0.37276944444444443</v>
      </c>
      <c r="E110" s="225">
        <v>2435.9</v>
      </c>
      <c r="F110" s="73" t="s">
        <v>756</v>
      </c>
      <c r="G110" s="73" t="s">
        <v>63</v>
      </c>
      <c r="H110" s="226">
        <v>3.2431544808900199</v>
      </c>
      <c r="I110" s="227">
        <v>0.71990110563596443</v>
      </c>
    </row>
    <row r="111" spans="1:9" x14ac:dyDescent="0.25">
      <c r="A111" s="96">
        <v>66</v>
      </c>
      <c r="B111" s="95" t="s">
        <v>327</v>
      </c>
      <c r="C111" s="95" t="s">
        <v>326</v>
      </c>
      <c r="D111" s="42">
        <v>0.36568958333333335</v>
      </c>
      <c r="E111" s="225">
        <v>2217</v>
      </c>
      <c r="F111" s="73" t="s">
        <v>548</v>
      </c>
      <c r="G111" s="73" t="s">
        <v>41</v>
      </c>
      <c r="H111" s="226">
        <v>3.5633739287325215</v>
      </c>
      <c r="I111" s="227">
        <v>0.71987352095606494</v>
      </c>
    </row>
    <row r="112" spans="1:9" x14ac:dyDescent="0.25">
      <c r="A112" s="96">
        <v>24</v>
      </c>
      <c r="B112" s="95" t="s">
        <v>150</v>
      </c>
      <c r="C112" s="95" t="s">
        <v>277</v>
      </c>
      <c r="D112" s="42">
        <v>0.3580335648148148</v>
      </c>
      <c r="E112" s="225">
        <v>2228.4</v>
      </c>
      <c r="F112" s="73" t="s">
        <v>548</v>
      </c>
      <c r="G112" s="73" t="s">
        <v>41</v>
      </c>
      <c r="H112" s="226">
        <v>3.5451444982947407</v>
      </c>
      <c r="I112" s="227">
        <v>0.71619080773631116</v>
      </c>
    </row>
    <row r="113" spans="1:9" x14ac:dyDescent="0.25">
      <c r="A113" s="96">
        <v>140</v>
      </c>
      <c r="B113" s="95" t="s">
        <v>732</v>
      </c>
      <c r="C113" s="95" t="s">
        <v>469</v>
      </c>
      <c r="D113" s="42">
        <v>0.37757395833333335</v>
      </c>
      <c r="E113" s="225">
        <v>2552.5</v>
      </c>
      <c r="F113" s="73" t="s">
        <v>511</v>
      </c>
      <c r="G113" s="73" t="s">
        <v>41</v>
      </c>
      <c r="H113" s="226">
        <v>3.0950048971596473</v>
      </c>
      <c r="I113" s="227">
        <v>0.71346355397871075</v>
      </c>
    </row>
    <row r="114" spans="1:9" x14ac:dyDescent="0.25">
      <c r="A114" s="96">
        <v>62</v>
      </c>
      <c r="B114" s="95" t="s">
        <v>167</v>
      </c>
      <c r="C114" s="95" t="s">
        <v>344</v>
      </c>
      <c r="D114" s="42">
        <v>0.36503969907407408</v>
      </c>
      <c r="E114" s="225">
        <v>2241.9</v>
      </c>
      <c r="F114" s="73" t="s">
        <v>548</v>
      </c>
      <c r="G114" s="73" t="s">
        <v>41</v>
      </c>
      <c r="H114" s="226">
        <v>3.5237967795173737</v>
      </c>
      <c r="I114" s="227">
        <v>0.71187813727623706</v>
      </c>
    </row>
    <row r="115" spans="1:9" x14ac:dyDescent="0.25">
      <c r="A115" s="96">
        <v>52</v>
      </c>
      <c r="B115" s="95" t="s">
        <v>71</v>
      </c>
      <c r="C115" s="95" t="s">
        <v>157</v>
      </c>
      <c r="D115" s="42">
        <v>0.36315960648148149</v>
      </c>
      <c r="E115" s="225">
        <v>2399.6999999999998</v>
      </c>
      <c r="F115" s="73" t="s">
        <v>575</v>
      </c>
      <c r="G115" s="73" t="s">
        <v>63</v>
      </c>
      <c r="H115" s="226">
        <v>3.2920781764387219</v>
      </c>
      <c r="I115" s="227">
        <v>0.70949960699110393</v>
      </c>
    </row>
    <row r="116" spans="1:9" x14ac:dyDescent="0.25">
      <c r="A116" s="96">
        <v>86</v>
      </c>
      <c r="B116" s="95" t="s">
        <v>271</v>
      </c>
      <c r="C116" s="95" t="s">
        <v>270</v>
      </c>
      <c r="D116" s="42">
        <v>0.36885092592592589</v>
      </c>
      <c r="E116" s="225">
        <v>2591.8000000000002</v>
      </c>
      <c r="F116" s="73" t="s">
        <v>266</v>
      </c>
      <c r="G116" s="73" t="s">
        <v>266</v>
      </c>
      <c r="H116" s="226">
        <v>3.0480746971216912</v>
      </c>
      <c r="I116" s="227">
        <v>0.70885458072597474</v>
      </c>
    </row>
    <row r="117" spans="1:9" x14ac:dyDescent="0.25">
      <c r="A117" s="96">
        <v>152</v>
      </c>
      <c r="B117" s="95" t="s">
        <v>49</v>
      </c>
      <c r="C117" s="95" t="s">
        <v>260</v>
      </c>
      <c r="D117" s="42">
        <v>0.37977939814814815</v>
      </c>
      <c r="E117" s="225">
        <v>2451.6</v>
      </c>
      <c r="F117" s="73" t="s">
        <v>498</v>
      </c>
      <c r="G117" s="73" t="s">
        <v>41</v>
      </c>
      <c r="H117" s="226">
        <v>3.2223853809756893</v>
      </c>
      <c r="I117" s="227">
        <v>0.70712867697513471</v>
      </c>
    </row>
    <row r="118" spans="1:9" x14ac:dyDescent="0.25">
      <c r="A118" s="96">
        <v>116</v>
      </c>
      <c r="B118" s="95" t="s">
        <v>167</v>
      </c>
      <c r="C118" s="95" t="s">
        <v>168</v>
      </c>
      <c r="D118" s="42">
        <v>0.37318298611111111</v>
      </c>
      <c r="E118" s="225">
        <v>2489.1999999999998</v>
      </c>
      <c r="F118" s="73" t="s">
        <v>756</v>
      </c>
      <c r="G118" s="73" t="s">
        <v>63</v>
      </c>
      <c r="H118" s="226">
        <v>3.1737104290535112</v>
      </c>
      <c r="I118" s="227">
        <v>0.70448622176548525</v>
      </c>
    </row>
    <row r="119" spans="1:9" x14ac:dyDescent="0.25">
      <c r="A119" s="96">
        <v>54</v>
      </c>
      <c r="B119" s="95" t="s">
        <v>15</v>
      </c>
      <c r="C119" s="95" t="s">
        <v>161</v>
      </c>
      <c r="D119" s="42">
        <v>0.36354699074074071</v>
      </c>
      <c r="E119" s="225">
        <v>2218.6</v>
      </c>
      <c r="F119" s="73" t="s">
        <v>543</v>
      </c>
      <c r="G119" s="73" t="s">
        <v>41</v>
      </c>
      <c r="H119" s="226">
        <v>3.5608041107004418</v>
      </c>
      <c r="I119" s="227">
        <v>0.7039944861013131</v>
      </c>
    </row>
    <row r="120" spans="1:9" x14ac:dyDescent="0.25">
      <c r="A120" s="96">
        <v>72</v>
      </c>
      <c r="B120" s="95" t="s">
        <v>150</v>
      </c>
      <c r="C120" s="95" t="s">
        <v>242</v>
      </c>
      <c r="D120" s="42">
        <v>0.36650335648148147</v>
      </c>
      <c r="E120" s="225">
        <v>2272.1999999999998</v>
      </c>
      <c r="F120" s="73" t="s">
        <v>548</v>
      </c>
      <c r="G120" s="73" t="s">
        <v>41</v>
      </c>
      <c r="H120" s="226">
        <v>3.4768066191356399</v>
      </c>
      <c r="I120" s="227">
        <v>0.70238517558295754</v>
      </c>
    </row>
    <row r="121" spans="1:9" x14ac:dyDescent="0.25">
      <c r="A121" s="96">
        <v>103</v>
      </c>
      <c r="B121" s="95" t="s">
        <v>15</v>
      </c>
      <c r="C121" s="95" t="s">
        <v>303</v>
      </c>
      <c r="D121" s="42">
        <v>0.37128506944444445</v>
      </c>
      <c r="E121" s="225">
        <v>2442.8000000000002</v>
      </c>
      <c r="F121" s="73" t="s">
        <v>575</v>
      </c>
      <c r="G121" s="73" t="s">
        <v>63</v>
      </c>
      <c r="H121" s="226">
        <v>3.2339937776322252</v>
      </c>
      <c r="I121" s="227">
        <v>0.69698141759315202</v>
      </c>
    </row>
    <row r="122" spans="1:9" x14ac:dyDescent="0.25">
      <c r="A122" s="96">
        <v>84</v>
      </c>
      <c r="B122" s="95" t="s">
        <v>147</v>
      </c>
      <c r="C122" s="95" t="s">
        <v>779</v>
      </c>
      <c r="D122" s="42">
        <v>0.36853587962962964</v>
      </c>
      <c r="E122" s="225">
        <v>2292.8000000000002</v>
      </c>
      <c r="F122" s="73" t="s">
        <v>548</v>
      </c>
      <c r="G122" s="73" t="s">
        <v>41</v>
      </c>
      <c r="H122" s="226">
        <v>3.4455687369155616</v>
      </c>
      <c r="I122" s="227">
        <v>0.69607449230617402</v>
      </c>
    </row>
    <row r="123" spans="1:9" x14ac:dyDescent="0.25">
      <c r="A123" s="96">
        <v>118</v>
      </c>
      <c r="B123" s="95" t="s">
        <v>150</v>
      </c>
      <c r="C123" s="95" t="s">
        <v>159</v>
      </c>
      <c r="D123" s="42">
        <v>0.37362326388888883</v>
      </c>
      <c r="E123" s="225">
        <v>2530.6</v>
      </c>
      <c r="F123" s="73" t="s">
        <v>756</v>
      </c>
      <c r="G123" s="73" t="s">
        <v>63</v>
      </c>
      <c r="H123" s="226">
        <v>3.1217892989804792</v>
      </c>
      <c r="I123" s="227">
        <v>0.69296099866381333</v>
      </c>
    </row>
    <row r="124" spans="1:9" x14ac:dyDescent="0.25">
      <c r="A124" s="96">
        <v>128</v>
      </c>
      <c r="B124" s="95" t="s">
        <v>15</v>
      </c>
      <c r="C124" s="95" t="s">
        <v>153</v>
      </c>
      <c r="D124" s="42">
        <v>0.37526585648148147</v>
      </c>
      <c r="E124" s="225">
        <v>2471.8000000000002</v>
      </c>
      <c r="F124" s="73" t="s">
        <v>499</v>
      </c>
      <c r="G124" s="73" t="s">
        <v>41</v>
      </c>
      <c r="H124" s="226">
        <v>3.1960514604741483</v>
      </c>
      <c r="I124" s="227">
        <v>0.69029189211104713</v>
      </c>
    </row>
    <row r="125" spans="1:9" x14ac:dyDescent="0.25">
      <c r="A125" s="96">
        <v>59</v>
      </c>
      <c r="B125" s="95" t="s">
        <v>150</v>
      </c>
      <c r="C125" s="95" t="s">
        <v>283</v>
      </c>
      <c r="D125" s="42">
        <v>0.36447141203703709</v>
      </c>
      <c r="E125" s="225">
        <v>2314.3000000000002</v>
      </c>
      <c r="F125" s="73" t="s">
        <v>548</v>
      </c>
      <c r="G125" s="73" t="s">
        <v>41</v>
      </c>
      <c r="H125" s="226">
        <v>3.4135591755606445</v>
      </c>
      <c r="I125" s="227">
        <v>0.6896079142546756</v>
      </c>
    </row>
    <row r="126" spans="1:9" x14ac:dyDescent="0.25">
      <c r="A126" s="96">
        <v>121</v>
      </c>
      <c r="B126" s="95" t="s">
        <v>15</v>
      </c>
      <c r="C126" s="95" t="s">
        <v>163</v>
      </c>
      <c r="D126" s="42">
        <v>0.37415462962962964</v>
      </c>
      <c r="E126" s="225">
        <v>2554</v>
      </c>
      <c r="F126" s="73" t="s">
        <v>756</v>
      </c>
      <c r="G126" s="73" t="s">
        <v>63</v>
      </c>
      <c r="H126" s="226">
        <v>3.0931871574001568</v>
      </c>
      <c r="I126" s="227">
        <v>0.68661202162045654</v>
      </c>
    </row>
    <row r="127" spans="1:9" x14ac:dyDescent="0.25">
      <c r="A127" s="96">
        <v>81</v>
      </c>
      <c r="B127" s="95" t="s">
        <v>167</v>
      </c>
      <c r="C127" s="95" t="s">
        <v>180</v>
      </c>
      <c r="D127" s="42">
        <v>0.36794965277777775</v>
      </c>
      <c r="E127" s="225">
        <v>2330.9</v>
      </c>
      <c r="F127" s="73" t="s">
        <v>548</v>
      </c>
      <c r="G127" s="73" t="s">
        <v>41</v>
      </c>
      <c r="H127" s="226">
        <v>3.3892487880217939</v>
      </c>
      <c r="I127" s="227">
        <v>0.68469672485288757</v>
      </c>
    </row>
    <row r="128" spans="1:9" x14ac:dyDescent="0.25">
      <c r="A128" s="96">
        <v>146</v>
      </c>
      <c r="B128" s="95" t="s">
        <v>170</v>
      </c>
      <c r="C128" s="95" t="s">
        <v>171</v>
      </c>
      <c r="D128" s="42">
        <v>0.37856377314814815</v>
      </c>
      <c r="E128" s="225">
        <v>2503.6</v>
      </c>
      <c r="F128" s="73" t="s">
        <v>510</v>
      </c>
      <c r="G128" s="73" t="s">
        <v>41</v>
      </c>
      <c r="H128" s="226">
        <v>3.1554561431538586</v>
      </c>
      <c r="I128" s="227">
        <v>0.68359101888081863</v>
      </c>
    </row>
    <row r="129" spans="1:17" x14ac:dyDescent="0.25">
      <c r="A129" s="96">
        <v>137</v>
      </c>
      <c r="B129" s="95" t="s">
        <v>121</v>
      </c>
      <c r="C129" s="95" t="s">
        <v>381</v>
      </c>
      <c r="D129" s="42">
        <v>0.37699861111111116</v>
      </c>
      <c r="E129" s="225">
        <v>2413.1999999999998</v>
      </c>
      <c r="F129" s="73" t="s">
        <v>810</v>
      </c>
      <c r="G129" s="73" t="s">
        <v>41</v>
      </c>
      <c r="H129" s="226">
        <v>3.27366152826123</v>
      </c>
      <c r="I129" s="227">
        <v>0.6813031276298086</v>
      </c>
    </row>
    <row r="130" spans="1:17" x14ac:dyDescent="0.25">
      <c r="A130" s="96">
        <v>150</v>
      </c>
      <c r="B130" s="95" t="s">
        <v>452</v>
      </c>
      <c r="C130" s="95" t="s">
        <v>827</v>
      </c>
      <c r="D130" s="42">
        <v>0.37930914351851852</v>
      </c>
      <c r="E130" s="225">
        <v>2522</v>
      </c>
      <c r="F130" s="73" t="s">
        <v>561</v>
      </c>
      <c r="G130" s="73" t="s">
        <v>41</v>
      </c>
      <c r="H130" s="226">
        <v>3.1324345757335448</v>
      </c>
      <c r="I130" s="227">
        <v>0.68081603471713648</v>
      </c>
    </row>
    <row r="131" spans="1:17" x14ac:dyDescent="0.25">
      <c r="A131" s="96">
        <v>87</v>
      </c>
      <c r="B131" s="95" t="s">
        <v>167</v>
      </c>
      <c r="C131" s="95" t="s">
        <v>341</v>
      </c>
      <c r="D131" s="42">
        <v>0.36902175925925929</v>
      </c>
      <c r="E131" s="225">
        <v>2345.3000000000002</v>
      </c>
      <c r="F131" s="73" t="s">
        <v>548</v>
      </c>
      <c r="G131" s="73" t="s">
        <v>41</v>
      </c>
      <c r="H131" s="226">
        <v>3.3684390056709161</v>
      </c>
      <c r="I131" s="227">
        <v>0.68049272841836683</v>
      </c>
    </row>
    <row r="132" spans="1:17" x14ac:dyDescent="0.25">
      <c r="A132" s="96">
        <v>96</v>
      </c>
      <c r="B132" s="95" t="s">
        <v>167</v>
      </c>
      <c r="C132" s="95" t="s">
        <v>417</v>
      </c>
      <c r="D132" s="42">
        <v>0.3706230324074074</v>
      </c>
      <c r="E132" s="225">
        <v>2375.1</v>
      </c>
      <c r="F132" s="73" t="s">
        <v>548</v>
      </c>
      <c r="G132" s="73" t="s">
        <v>41</v>
      </c>
      <c r="H132" s="226">
        <v>3.3261757399688436</v>
      </c>
      <c r="I132" s="227">
        <v>0.6719546949432007</v>
      </c>
    </row>
    <row r="133" spans="1:17" x14ac:dyDescent="0.25">
      <c r="A133" s="96">
        <v>122</v>
      </c>
      <c r="B133" s="95" t="s">
        <v>167</v>
      </c>
      <c r="C133" s="95" t="s">
        <v>178</v>
      </c>
      <c r="D133" s="42">
        <v>0.37441273148148152</v>
      </c>
      <c r="E133" s="225">
        <v>2624.2</v>
      </c>
      <c r="F133" s="73" t="s">
        <v>756</v>
      </c>
      <c r="G133" s="73" t="s">
        <v>63</v>
      </c>
      <c r="H133" s="226">
        <v>3.0104412773416662</v>
      </c>
      <c r="I133" s="227">
        <v>0.66824445667961518</v>
      </c>
    </row>
    <row r="134" spans="1:17" x14ac:dyDescent="0.25">
      <c r="A134" s="96">
        <v>148</v>
      </c>
      <c r="B134" s="95" t="s">
        <v>49</v>
      </c>
      <c r="C134" s="95" t="s">
        <v>262</v>
      </c>
      <c r="D134" s="42">
        <v>0.37889791666666667</v>
      </c>
      <c r="E134" s="225">
        <v>2450.4</v>
      </c>
      <c r="F134" s="73" t="s">
        <v>651</v>
      </c>
      <c r="G134" s="73" t="s">
        <v>41</v>
      </c>
      <c r="H134" s="226">
        <v>3.2239634345412993</v>
      </c>
      <c r="I134" s="227">
        <v>0.66790209955278623</v>
      </c>
    </row>
    <row r="135" spans="1:17" x14ac:dyDescent="0.25">
      <c r="A135" s="96">
        <v>93</v>
      </c>
      <c r="B135" s="95" t="s">
        <v>147</v>
      </c>
      <c r="C135" s="95" t="s">
        <v>812</v>
      </c>
      <c r="D135" s="42">
        <v>0.37006053240740738</v>
      </c>
      <c r="E135" s="225">
        <v>2433.6</v>
      </c>
      <c r="F135" s="73" t="s">
        <v>548</v>
      </c>
      <c r="G135" s="73" t="s">
        <v>41</v>
      </c>
      <c r="H135" s="226">
        <v>3.2462195923734387</v>
      </c>
      <c r="I135" s="227">
        <v>0.65580193785321994</v>
      </c>
    </row>
    <row r="136" spans="1:17" x14ac:dyDescent="0.25">
      <c r="A136" s="96">
        <v>144</v>
      </c>
      <c r="B136" s="95" t="s">
        <v>49</v>
      </c>
      <c r="C136" s="95" t="s">
        <v>214</v>
      </c>
      <c r="D136" s="42">
        <v>0.37822523148148152</v>
      </c>
      <c r="E136" s="225">
        <v>2912</v>
      </c>
      <c r="F136" s="73" t="s">
        <v>594</v>
      </c>
      <c r="G136" s="73" t="s">
        <v>41</v>
      </c>
      <c r="H136" s="226">
        <v>2.712912087912088</v>
      </c>
      <c r="I136" s="227">
        <v>0.63504496439889702</v>
      </c>
    </row>
    <row r="137" spans="1:17" x14ac:dyDescent="0.25">
      <c r="A137" s="96">
        <v>115</v>
      </c>
      <c r="B137" s="95" t="s">
        <v>147</v>
      </c>
      <c r="C137" s="95" t="s">
        <v>836</v>
      </c>
      <c r="D137" s="42">
        <v>0.37303715277777777</v>
      </c>
      <c r="E137" s="225">
        <v>2555</v>
      </c>
      <c r="F137" s="73" t="s">
        <v>548</v>
      </c>
      <c r="G137" s="73" t="s">
        <v>41</v>
      </c>
      <c r="H137" s="226">
        <v>3.0919765166340509</v>
      </c>
      <c r="I137" s="227">
        <v>0.62464172053213152</v>
      </c>
    </row>
    <row r="138" spans="1:17" x14ac:dyDescent="0.25">
      <c r="A138" s="96">
        <v>117</v>
      </c>
      <c r="B138" s="95" t="s">
        <v>147</v>
      </c>
      <c r="C138" s="95" t="s">
        <v>845</v>
      </c>
      <c r="D138" s="42">
        <v>0.3734136574074074</v>
      </c>
      <c r="E138" s="225">
        <v>2651.1</v>
      </c>
      <c r="F138" s="73" t="s">
        <v>548</v>
      </c>
      <c r="G138" s="73" t="s">
        <v>41</v>
      </c>
      <c r="H138" s="226">
        <v>2.9798951378673006</v>
      </c>
      <c r="I138" s="227">
        <v>0.60199901775096976</v>
      </c>
    </row>
    <row r="139" spans="1:17" x14ac:dyDescent="0.25">
      <c r="A139" s="96">
        <v>90</v>
      </c>
      <c r="B139" s="95" t="s">
        <v>147</v>
      </c>
      <c r="C139" s="95" t="s">
        <v>847</v>
      </c>
      <c r="D139" s="42">
        <v>0.36954571759259264</v>
      </c>
      <c r="E139" s="225">
        <v>2668.3</v>
      </c>
      <c r="F139" s="73" t="s">
        <v>548</v>
      </c>
      <c r="G139" s="73" t="s">
        <v>41</v>
      </c>
      <c r="H139" s="226">
        <v>2.9606865794700745</v>
      </c>
      <c r="I139" s="227">
        <v>0.5981185009030453</v>
      </c>
      <c r="O139" s="96"/>
      <c r="Q139" s="42"/>
    </row>
    <row r="140" spans="1:17" x14ac:dyDescent="0.25">
      <c r="A140" s="225"/>
      <c r="B140" s="225"/>
      <c r="C140" s="225"/>
      <c r="D140" s="225"/>
      <c r="E140" s="225"/>
      <c r="H140" s="226"/>
      <c r="I140" s="227"/>
    </row>
    <row r="141" spans="1:17" x14ac:dyDescent="0.25">
      <c r="A141" s="225"/>
      <c r="B141" s="225"/>
      <c r="C141" s="225"/>
      <c r="D141" s="225"/>
      <c r="E141" s="225"/>
      <c r="H141" s="226"/>
      <c r="I141" s="227"/>
    </row>
    <row r="142" spans="1:17" x14ac:dyDescent="0.25">
      <c r="A142" s="225"/>
      <c r="B142" s="225"/>
      <c r="C142" s="225"/>
      <c r="D142" s="225"/>
      <c r="E142" s="225"/>
      <c r="H142" s="226"/>
      <c r="I142" s="227"/>
    </row>
    <row r="143" spans="1:17" x14ac:dyDescent="0.25">
      <c r="A143" s="225"/>
      <c r="B143" s="225"/>
      <c r="C143" s="225"/>
      <c r="D143" s="225"/>
      <c r="E143" s="225"/>
      <c r="H143" s="226"/>
      <c r="I143" s="227"/>
    </row>
    <row r="144" spans="1:17" x14ac:dyDescent="0.25">
      <c r="A144" s="225"/>
      <c r="B144" s="225"/>
      <c r="C144" s="225"/>
      <c r="D144" s="225"/>
      <c r="E144" s="225"/>
      <c r="H144" s="226"/>
      <c r="I144" s="227"/>
    </row>
    <row r="145" spans="1:9" x14ac:dyDescent="0.25">
      <c r="A145" s="225"/>
      <c r="B145" s="225"/>
      <c r="C145" s="225"/>
      <c r="D145" s="225"/>
      <c r="E145" s="225"/>
      <c r="H145" s="226"/>
      <c r="I145" s="227"/>
    </row>
    <row r="146" spans="1:9" x14ac:dyDescent="0.25">
      <c r="A146" s="225"/>
      <c r="B146" s="225"/>
      <c r="C146" s="225"/>
      <c r="D146" s="225"/>
      <c r="E146" s="225"/>
      <c r="H146" s="226"/>
      <c r="I146" s="227"/>
    </row>
    <row r="147" spans="1:9" x14ac:dyDescent="0.25">
      <c r="A147" s="225"/>
      <c r="B147" s="225"/>
      <c r="C147" s="225"/>
      <c r="D147" s="225"/>
      <c r="E147" s="225"/>
      <c r="H147" s="226"/>
      <c r="I147" s="227"/>
    </row>
    <row r="148" spans="1:9" x14ac:dyDescent="0.25">
      <c r="A148" s="225"/>
      <c r="B148" s="225"/>
      <c r="C148" s="225"/>
      <c r="D148" s="225"/>
      <c r="E148" s="225"/>
      <c r="H148" s="226"/>
      <c r="I148" s="227"/>
    </row>
    <row r="149" spans="1:9" x14ac:dyDescent="0.25">
      <c r="A149" s="225"/>
      <c r="B149" s="225"/>
      <c r="C149" s="225"/>
      <c r="D149" s="225"/>
      <c r="E149" s="225"/>
      <c r="H149" s="226"/>
      <c r="I149" s="227"/>
    </row>
    <row r="150" spans="1:9" x14ac:dyDescent="0.25">
      <c r="A150" s="225"/>
      <c r="B150" s="225"/>
      <c r="C150" s="225"/>
      <c r="D150" s="225"/>
      <c r="E150" s="225"/>
      <c r="H150" s="226"/>
      <c r="I150" s="227"/>
    </row>
    <row r="151" spans="1:9" x14ac:dyDescent="0.25">
      <c r="A151" s="225"/>
      <c r="B151" s="225"/>
      <c r="C151" s="225"/>
      <c r="D151" s="225"/>
      <c r="E151" s="225"/>
      <c r="H151" s="226"/>
      <c r="I151" s="227"/>
    </row>
    <row r="152" spans="1:9" x14ac:dyDescent="0.25">
      <c r="A152" s="225"/>
      <c r="B152" s="225"/>
      <c r="C152" s="225"/>
      <c r="D152" s="225"/>
      <c r="E152" s="225"/>
      <c r="H152" s="226"/>
      <c r="I152" s="227"/>
    </row>
    <row r="153" spans="1:9" x14ac:dyDescent="0.25">
      <c r="A153" s="225"/>
      <c r="B153" s="225"/>
      <c r="C153" s="225"/>
      <c r="D153" s="225"/>
      <c r="E153" s="225"/>
      <c r="H153" s="226"/>
      <c r="I153" s="227"/>
    </row>
    <row r="154" spans="1:9" x14ac:dyDescent="0.25">
      <c r="A154" s="225"/>
      <c r="B154" s="225"/>
      <c r="C154" s="225"/>
      <c r="D154" s="225"/>
      <c r="E154" s="225"/>
      <c r="H154" s="226"/>
      <c r="I154" s="227"/>
    </row>
    <row r="155" spans="1:9" x14ac:dyDescent="0.25">
      <c r="A155" s="225"/>
      <c r="B155" s="225"/>
      <c r="C155" s="225"/>
      <c r="D155" s="225"/>
      <c r="E155" s="225"/>
      <c r="H155" s="226"/>
      <c r="I155" s="227"/>
    </row>
    <row r="156" spans="1:9" x14ac:dyDescent="0.25">
      <c r="A156" s="225"/>
      <c r="B156" s="225"/>
      <c r="C156" s="225"/>
      <c r="D156" s="225"/>
      <c r="E156" s="225"/>
      <c r="H156" s="226"/>
      <c r="I156" s="227"/>
    </row>
    <row r="157" spans="1:9" x14ac:dyDescent="0.25">
      <c r="A157" s="225"/>
      <c r="B157" s="225"/>
      <c r="C157" s="225"/>
      <c r="D157" s="225"/>
      <c r="E157" s="225"/>
      <c r="H157" s="226"/>
      <c r="I157" s="227"/>
    </row>
    <row r="158" spans="1:9" x14ac:dyDescent="0.25">
      <c r="A158" s="225"/>
      <c r="B158" s="225"/>
      <c r="C158" s="225"/>
      <c r="D158" s="225"/>
      <c r="E158" s="225"/>
      <c r="H158" s="226"/>
      <c r="I158" s="227"/>
    </row>
    <row r="159" spans="1:9" x14ac:dyDescent="0.25">
      <c r="A159" s="225"/>
      <c r="B159" s="225"/>
      <c r="C159" s="225"/>
      <c r="D159" s="225"/>
      <c r="E159" s="225"/>
      <c r="H159" s="226"/>
      <c r="I159" s="227"/>
    </row>
    <row r="160" spans="1:9" x14ac:dyDescent="0.25">
      <c r="A160" s="225"/>
      <c r="B160" s="225"/>
      <c r="C160" s="225"/>
      <c r="D160" s="225"/>
      <c r="E160" s="225"/>
      <c r="H160" s="226"/>
      <c r="I160" s="227"/>
    </row>
    <row r="161" spans="1:9" x14ac:dyDescent="0.25">
      <c r="A161" s="225"/>
      <c r="B161" s="225"/>
      <c r="C161" s="225"/>
      <c r="D161" s="225"/>
      <c r="E161" s="225"/>
      <c r="H161" s="226"/>
      <c r="I161" s="227"/>
    </row>
    <row r="162" spans="1:9" x14ac:dyDescent="0.25">
      <c r="A162" s="225"/>
      <c r="B162" s="225"/>
      <c r="C162" s="225"/>
      <c r="D162" s="225"/>
      <c r="E162" s="225"/>
      <c r="H162" s="226"/>
      <c r="I162" s="227"/>
    </row>
    <row r="163" spans="1:9" x14ac:dyDescent="0.25">
      <c r="A163" s="225"/>
      <c r="B163" s="225"/>
      <c r="C163" s="225"/>
      <c r="D163" s="225"/>
      <c r="E163" s="225"/>
      <c r="H163" s="226"/>
      <c r="I163" s="227"/>
    </row>
    <row r="164" spans="1:9" x14ac:dyDescent="0.25">
      <c r="A164" s="225"/>
      <c r="B164" s="225"/>
      <c r="C164" s="225"/>
      <c r="D164" s="225"/>
      <c r="E164" s="225"/>
      <c r="H164" s="226"/>
      <c r="I164" s="227"/>
    </row>
    <row r="165" spans="1:9" x14ac:dyDescent="0.25">
      <c r="A165" s="225"/>
      <c r="B165" s="225"/>
      <c r="C165" s="225"/>
      <c r="D165" s="225"/>
      <c r="E165" s="225"/>
      <c r="H165" s="226"/>
      <c r="I165" s="227"/>
    </row>
    <row r="166" spans="1:9" x14ac:dyDescent="0.25">
      <c r="A166" s="225"/>
      <c r="B166" s="225"/>
      <c r="C166" s="225"/>
      <c r="D166" s="225"/>
      <c r="E166" s="225"/>
      <c r="H166" s="226"/>
      <c r="I166" s="227"/>
    </row>
    <row r="167" spans="1:9" x14ac:dyDescent="0.25">
      <c r="A167" s="225"/>
      <c r="B167" s="225"/>
      <c r="C167" s="225"/>
      <c r="D167" s="225"/>
      <c r="E167" s="225"/>
      <c r="H167" s="226"/>
      <c r="I167" s="227"/>
    </row>
    <row r="168" spans="1:9" x14ac:dyDescent="0.25">
      <c r="A168" s="225"/>
      <c r="B168" s="225"/>
      <c r="C168" s="225"/>
      <c r="D168" s="225"/>
      <c r="E168" s="225"/>
      <c r="H168" s="226"/>
      <c r="I168" s="227"/>
    </row>
    <row r="169" spans="1:9" x14ac:dyDescent="0.25">
      <c r="A169" s="225"/>
      <c r="B169" s="225"/>
      <c r="C169" s="225"/>
      <c r="D169" s="225"/>
      <c r="E169" s="225"/>
      <c r="H169" s="226"/>
      <c r="I169" s="227"/>
    </row>
    <row r="170" spans="1:9" x14ac:dyDescent="0.25">
      <c r="A170" s="225"/>
      <c r="B170" s="225"/>
      <c r="C170" s="225"/>
      <c r="D170" s="225"/>
      <c r="E170" s="225"/>
      <c r="H170" s="226"/>
      <c r="I170" s="227"/>
    </row>
    <row r="171" spans="1:9" x14ac:dyDescent="0.25">
      <c r="A171" s="225"/>
      <c r="B171" s="225"/>
      <c r="C171" s="225"/>
      <c r="D171" s="225"/>
      <c r="E171" s="225"/>
      <c r="H171" s="226"/>
      <c r="I171" s="227"/>
    </row>
    <row r="172" spans="1:9" x14ac:dyDescent="0.25">
      <c r="A172" s="225"/>
      <c r="B172" s="225"/>
      <c r="C172" s="225"/>
      <c r="D172" s="225"/>
      <c r="E172" s="225"/>
      <c r="H172" s="226"/>
      <c r="I172" s="227"/>
    </row>
    <row r="173" spans="1:9" x14ac:dyDescent="0.25">
      <c r="A173" s="225"/>
      <c r="B173" s="225"/>
      <c r="C173" s="225"/>
      <c r="D173" s="225"/>
      <c r="E173" s="225"/>
      <c r="H173" s="226"/>
      <c r="I173" s="227"/>
    </row>
    <row r="174" spans="1:9" x14ac:dyDescent="0.25">
      <c r="A174" s="225"/>
      <c r="B174" s="225"/>
      <c r="C174" s="225"/>
      <c r="D174" s="225"/>
      <c r="E174" s="225"/>
      <c r="H174" s="226"/>
      <c r="I174" s="227"/>
    </row>
    <row r="175" spans="1:9" x14ac:dyDescent="0.25">
      <c r="A175" s="225"/>
      <c r="B175" s="225"/>
      <c r="C175" s="225"/>
      <c r="D175" s="225"/>
      <c r="E175" s="225"/>
      <c r="H175" s="226"/>
      <c r="I175" s="227"/>
    </row>
    <row r="176" spans="1:9" x14ac:dyDescent="0.25">
      <c r="A176" s="225"/>
      <c r="B176" s="225"/>
      <c r="C176" s="225"/>
      <c r="D176" s="225"/>
      <c r="E176" s="225"/>
      <c r="H176" s="226"/>
      <c r="I176" s="227"/>
    </row>
    <row r="177" spans="1:9" x14ac:dyDescent="0.25">
      <c r="A177" s="225"/>
      <c r="B177" s="225"/>
      <c r="C177" s="225"/>
      <c r="D177" s="225"/>
      <c r="E177" s="225"/>
      <c r="H177" s="226"/>
      <c r="I177" s="227"/>
    </row>
    <row r="178" spans="1:9" x14ac:dyDescent="0.25">
      <c r="A178" s="225"/>
      <c r="B178" s="225"/>
      <c r="C178" s="225"/>
      <c r="D178" s="225"/>
      <c r="E178" s="225"/>
      <c r="H178" s="226"/>
      <c r="I178" s="227"/>
    </row>
    <row r="179" spans="1:9" x14ac:dyDescent="0.25">
      <c r="A179" s="225"/>
      <c r="B179" s="225"/>
      <c r="C179" s="225"/>
      <c r="D179" s="225"/>
      <c r="E179" s="225"/>
      <c r="H179" s="226"/>
      <c r="I179" s="227"/>
    </row>
    <row r="180" spans="1:9" x14ac:dyDescent="0.25">
      <c r="A180" s="225"/>
      <c r="B180" s="225"/>
      <c r="C180" s="225"/>
      <c r="D180" s="225"/>
      <c r="E180" s="225"/>
      <c r="H180" s="226"/>
      <c r="I180" s="227"/>
    </row>
    <row r="181" spans="1:9" x14ac:dyDescent="0.25">
      <c r="A181" s="225"/>
      <c r="B181" s="225"/>
      <c r="C181" s="225"/>
      <c r="D181" s="225"/>
      <c r="E181" s="225"/>
      <c r="H181" s="226"/>
      <c r="I181" s="227"/>
    </row>
    <row r="182" spans="1:9" x14ac:dyDescent="0.25">
      <c r="A182" s="225"/>
      <c r="B182" s="225"/>
      <c r="C182" s="225"/>
      <c r="D182" s="225"/>
      <c r="E182" s="225"/>
      <c r="H182" s="226"/>
      <c r="I182" s="227"/>
    </row>
    <row r="183" spans="1:9" x14ac:dyDescent="0.25">
      <c r="A183" s="225"/>
      <c r="B183" s="225"/>
      <c r="C183" s="225"/>
      <c r="D183" s="225"/>
      <c r="E183" s="225"/>
      <c r="H183" s="226"/>
      <c r="I183" s="227"/>
    </row>
    <row r="184" spans="1:9" x14ac:dyDescent="0.25">
      <c r="A184" s="225"/>
      <c r="B184" s="225"/>
      <c r="C184" s="225"/>
      <c r="D184" s="225"/>
      <c r="E184" s="225"/>
      <c r="H184" s="226"/>
      <c r="I184" s="227"/>
    </row>
    <row r="185" spans="1:9" x14ac:dyDescent="0.25">
      <c r="A185" s="225"/>
      <c r="B185" s="225"/>
      <c r="C185" s="225"/>
      <c r="D185" s="225"/>
      <c r="E185" s="225"/>
      <c r="H185" s="226"/>
      <c r="I185" s="227"/>
    </row>
    <row r="186" spans="1:9" x14ac:dyDescent="0.25">
      <c r="A186" s="225"/>
      <c r="B186" s="225"/>
      <c r="C186" s="225"/>
      <c r="D186" s="225"/>
      <c r="E186" s="225"/>
      <c r="H186" s="226"/>
      <c r="I186" s="227"/>
    </row>
    <row r="187" spans="1:9" x14ac:dyDescent="0.25">
      <c r="A187" s="225"/>
      <c r="B187" s="225"/>
      <c r="C187" s="225"/>
      <c r="D187" s="225"/>
      <c r="E187" s="225"/>
      <c r="H187" s="226"/>
      <c r="I187" s="227"/>
    </row>
    <row r="188" spans="1:9" x14ac:dyDescent="0.25">
      <c r="A188" s="225"/>
      <c r="B188" s="225"/>
      <c r="C188" s="225"/>
      <c r="D188" s="225"/>
      <c r="E188" s="225"/>
      <c r="H188" s="226"/>
      <c r="I188" s="227"/>
    </row>
    <row r="189" spans="1:9" x14ac:dyDescent="0.25">
      <c r="A189" s="225"/>
      <c r="B189" s="225"/>
      <c r="C189" s="225"/>
      <c r="D189" s="225"/>
      <c r="E189" s="225"/>
      <c r="H189" s="226"/>
      <c r="I189" s="227"/>
    </row>
    <row r="190" spans="1:9" x14ac:dyDescent="0.25">
      <c r="A190" s="225"/>
      <c r="B190" s="225"/>
      <c r="C190" s="225"/>
      <c r="D190" s="225"/>
      <c r="E190" s="225"/>
      <c r="H190" s="226"/>
      <c r="I190" s="227"/>
    </row>
    <row r="191" spans="1:9" x14ac:dyDescent="0.25">
      <c r="A191" s="225"/>
      <c r="B191" s="225"/>
      <c r="C191" s="225"/>
      <c r="D191" s="225"/>
      <c r="E191" s="225"/>
      <c r="H191" s="226"/>
      <c r="I191" s="227"/>
    </row>
    <row r="192" spans="1:9" x14ac:dyDescent="0.25">
      <c r="A192" s="225"/>
      <c r="B192" s="225"/>
      <c r="C192" s="225"/>
      <c r="D192" s="225"/>
      <c r="E192" s="225"/>
      <c r="H192" s="226"/>
      <c r="I192" s="227"/>
    </row>
    <row r="193" spans="1:9" x14ac:dyDescent="0.25">
      <c r="A193" s="225"/>
      <c r="B193" s="225"/>
      <c r="C193" s="225"/>
      <c r="D193" s="225"/>
      <c r="E193" s="225"/>
      <c r="H193" s="226"/>
      <c r="I193" s="227"/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5C286A-C40B-46DC-95E8-5A9C0CBB6AAF}">
  <dimension ref="A1:P201"/>
  <sheetViews>
    <sheetView workbookViewId="0">
      <selection activeCell="Q26" sqref="Q26"/>
    </sheetView>
  </sheetViews>
  <sheetFormatPr defaultRowHeight="15" x14ac:dyDescent="0.25"/>
  <cols>
    <col min="1" max="1" width="6.28515625" style="73" customWidth="1"/>
    <col min="2" max="2" width="13.140625" style="73" customWidth="1"/>
    <col min="3" max="3" width="26.42578125" style="73" customWidth="1"/>
    <col min="4" max="4" width="9.140625" style="73"/>
    <col min="5" max="5" width="9.7109375" style="73" customWidth="1"/>
    <col min="6" max="6" width="7.42578125" style="73" customWidth="1"/>
    <col min="7" max="7" width="8.7109375" style="73" customWidth="1"/>
    <col min="8" max="8" width="8.28515625" style="95" customWidth="1"/>
    <col min="9" max="9" width="9.5703125" style="73" customWidth="1"/>
    <col min="10" max="256" width="9.140625" style="95"/>
    <col min="257" max="257" width="6.28515625" style="95" customWidth="1"/>
    <col min="258" max="258" width="13.140625" style="95" customWidth="1"/>
    <col min="259" max="259" width="26.42578125" style="95" customWidth="1"/>
    <col min="260" max="260" width="9.140625" style="95"/>
    <col min="261" max="261" width="9.7109375" style="95" customWidth="1"/>
    <col min="262" max="262" width="7.42578125" style="95" customWidth="1"/>
    <col min="263" max="263" width="8.7109375" style="95" customWidth="1"/>
    <col min="264" max="264" width="8.28515625" style="95" customWidth="1"/>
    <col min="265" max="265" width="9.5703125" style="95" customWidth="1"/>
    <col min="266" max="512" width="9.140625" style="95"/>
    <col min="513" max="513" width="6.28515625" style="95" customWidth="1"/>
    <col min="514" max="514" width="13.140625" style="95" customWidth="1"/>
    <col min="515" max="515" width="26.42578125" style="95" customWidth="1"/>
    <col min="516" max="516" width="9.140625" style="95"/>
    <col min="517" max="517" width="9.7109375" style="95" customWidth="1"/>
    <col min="518" max="518" width="7.42578125" style="95" customWidth="1"/>
    <col min="519" max="519" width="8.7109375" style="95" customWidth="1"/>
    <col min="520" max="520" width="8.28515625" style="95" customWidth="1"/>
    <col min="521" max="521" width="9.5703125" style="95" customWidth="1"/>
    <col min="522" max="768" width="9.140625" style="95"/>
    <col min="769" max="769" width="6.28515625" style="95" customWidth="1"/>
    <col min="770" max="770" width="13.140625" style="95" customWidth="1"/>
    <col min="771" max="771" width="26.42578125" style="95" customWidth="1"/>
    <col min="772" max="772" width="9.140625" style="95"/>
    <col min="773" max="773" width="9.7109375" style="95" customWidth="1"/>
    <col min="774" max="774" width="7.42578125" style="95" customWidth="1"/>
    <col min="775" max="775" width="8.7109375" style="95" customWidth="1"/>
    <col min="776" max="776" width="8.28515625" style="95" customWidth="1"/>
    <col min="777" max="777" width="9.5703125" style="95" customWidth="1"/>
    <col min="778" max="1024" width="9.140625" style="95"/>
    <col min="1025" max="1025" width="6.28515625" style="95" customWidth="1"/>
    <col min="1026" max="1026" width="13.140625" style="95" customWidth="1"/>
    <col min="1027" max="1027" width="26.42578125" style="95" customWidth="1"/>
    <col min="1028" max="1028" width="9.140625" style="95"/>
    <col min="1029" max="1029" width="9.7109375" style="95" customWidth="1"/>
    <col min="1030" max="1030" width="7.42578125" style="95" customWidth="1"/>
    <col min="1031" max="1031" width="8.7109375" style="95" customWidth="1"/>
    <col min="1032" max="1032" width="8.28515625" style="95" customWidth="1"/>
    <col min="1033" max="1033" width="9.5703125" style="95" customWidth="1"/>
    <col min="1034" max="1280" width="9.140625" style="95"/>
    <col min="1281" max="1281" width="6.28515625" style="95" customWidth="1"/>
    <col min="1282" max="1282" width="13.140625" style="95" customWidth="1"/>
    <col min="1283" max="1283" width="26.42578125" style="95" customWidth="1"/>
    <col min="1284" max="1284" width="9.140625" style="95"/>
    <col min="1285" max="1285" width="9.7109375" style="95" customWidth="1"/>
    <col min="1286" max="1286" width="7.42578125" style="95" customWidth="1"/>
    <col min="1287" max="1287" width="8.7109375" style="95" customWidth="1"/>
    <col min="1288" max="1288" width="8.28515625" style="95" customWidth="1"/>
    <col min="1289" max="1289" width="9.5703125" style="95" customWidth="1"/>
    <col min="1290" max="1536" width="9.140625" style="95"/>
    <col min="1537" max="1537" width="6.28515625" style="95" customWidth="1"/>
    <col min="1538" max="1538" width="13.140625" style="95" customWidth="1"/>
    <col min="1539" max="1539" width="26.42578125" style="95" customWidth="1"/>
    <col min="1540" max="1540" width="9.140625" style="95"/>
    <col min="1541" max="1541" width="9.7109375" style="95" customWidth="1"/>
    <col min="1542" max="1542" width="7.42578125" style="95" customWidth="1"/>
    <col min="1543" max="1543" width="8.7109375" style="95" customWidth="1"/>
    <col min="1544" max="1544" width="8.28515625" style="95" customWidth="1"/>
    <col min="1545" max="1545" width="9.5703125" style="95" customWidth="1"/>
    <col min="1546" max="1792" width="9.140625" style="95"/>
    <col min="1793" max="1793" width="6.28515625" style="95" customWidth="1"/>
    <col min="1794" max="1794" width="13.140625" style="95" customWidth="1"/>
    <col min="1795" max="1795" width="26.42578125" style="95" customWidth="1"/>
    <col min="1796" max="1796" width="9.140625" style="95"/>
    <col min="1797" max="1797" width="9.7109375" style="95" customWidth="1"/>
    <col min="1798" max="1798" width="7.42578125" style="95" customWidth="1"/>
    <col min="1799" max="1799" width="8.7109375" style="95" customWidth="1"/>
    <col min="1800" max="1800" width="8.28515625" style="95" customWidth="1"/>
    <col min="1801" max="1801" width="9.5703125" style="95" customWidth="1"/>
    <col min="1802" max="2048" width="9.140625" style="95"/>
    <col min="2049" max="2049" width="6.28515625" style="95" customWidth="1"/>
    <col min="2050" max="2050" width="13.140625" style="95" customWidth="1"/>
    <col min="2051" max="2051" width="26.42578125" style="95" customWidth="1"/>
    <col min="2052" max="2052" width="9.140625" style="95"/>
    <col min="2053" max="2053" width="9.7109375" style="95" customWidth="1"/>
    <col min="2054" max="2054" width="7.42578125" style="95" customWidth="1"/>
    <col min="2055" max="2055" width="8.7109375" style="95" customWidth="1"/>
    <col min="2056" max="2056" width="8.28515625" style="95" customWidth="1"/>
    <col min="2057" max="2057" width="9.5703125" style="95" customWidth="1"/>
    <col min="2058" max="2304" width="9.140625" style="95"/>
    <col min="2305" max="2305" width="6.28515625" style="95" customWidth="1"/>
    <col min="2306" max="2306" width="13.140625" style="95" customWidth="1"/>
    <col min="2307" max="2307" width="26.42578125" style="95" customWidth="1"/>
    <col min="2308" max="2308" width="9.140625" style="95"/>
    <col min="2309" max="2309" width="9.7109375" style="95" customWidth="1"/>
    <col min="2310" max="2310" width="7.42578125" style="95" customWidth="1"/>
    <col min="2311" max="2311" width="8.7109375" style="95" customWidth="1"/>
    <col min="2312" max="2312" width="8.28515625" style="95" customWidth="1"/>
    <col min="2313" max="2313" width="9.5703125" style="95" customWidth="1"/>
    <col min="2314" max="2560" width="9.140625" style="95"/>
    <col min="2561" max="2561" width="6.28515625" style="95" customWidth="1"/>
    <col min="2562" max="2562" width="13.140625" style="95" customWidth="1"/>
    <col min="2563" max="2563" width="26.42578125" style="95" customWidth="1"/>
    <col min="2564" max="2564" width="9.140625" style="95"/>
    <col min="2565" max="2565" width="9.7109375" style="95" customWidth="1"/>
    <col min="2566" max="2566" width="7.42578125" style="95" customWidth="1"/>
    <col min="2567" max="2567" width="8.7109375" style="95" customWidth="1"/>
    <col min="2568" max="2568" width="8.28515625" style="95" customWidth="1"/>
    <col min="2569" max="2569" width="9.5703125" style="95" customWidth="1"/>
    <col min="2570" max="2816" width="9.140625" style="95"/>
    <col min="2817" max="2817" width="6.28515625" style="95" customWidth="1"/>
    <col min="2818" max="2818" width="13.140625" style="95" customWidth="1"/>
    <col min="2819" max="2819" width="26.42578125" style="95" customWidth="1"/>
    <col min="2820" max="2820" width="9.140625" style="95"/>
    <col min="2821" max="2821" width="9.7109375" style="95" customWidth="1"/>
    <col min="2822" max="2822" width="7.42578125" style="95" customWidth="1"/>
    <col min="2823" max="2823" width="8.7109375" style="95" customWidth="1"/>
    <col min="2824" max="2824" width="8.28515625" style="95" customWidth="1"/>
    <col min="2825" max="2825" width="9.5703125" style="95" customWidth="1"/>
    <col min="2826" max="3072" width="9.140625" style="95"/>
    <col min="3073" max="3073" width="6.28515625" style="95" customWidth="1"/>
    <col min="3074" max="3074" width="13.140625" style="95" customWidth="1"/>
    <col min="3075" max="3075" width="26.42578125" style="95" customWidth="1"/>
    <col min="3076" max="3076" width="9.140625" style="95"/>
    <col min="3077" max="3077" width="9.7109375" style="95" customWidth="1"/>
    <col min="3078" max="3078" width="7.42578125" style="95" customWidth="1"/>
    <col min="3079" max="3079" width="8.7109375" style="95" customWidth="1"/>
    <col min="3080" max="3080" width="8.28515625" style="95" customWidth="1"/>
    <col min="3081" max="3081" width="9.5703125" style="95" customWidth="1"/>
    <col min="3082" max="3328" width="9.140625" style="95"/>
    <col min="3329" max="3329" width="6.28515625" style="95" customWidth="1"/>
    <col min="3330" max="3330" width="13.140625" style="95" customWidth="1"/>
    <col min="3331" max="3331" width="26.42578125" style="95" customWidth="1"/>
    <col min="3332" max="3332" width="9.140625" style="95"/>
    <col min="3333" max="3333" width="9.7109375" style="95" customWidth="1"/>
    <col min="3334" max="3334" width="7.42578125" style="95" customWidth="1"/>
    <col min="3335" max="3335" width="8.7109375" style="95" customWidth="1"/>
    <col min="3336" max="3336" width="8.28515625" style="95" customWidth="1"/>
    <col min="3337" max="3337" width="9.5703125" style="95" customWidth="1"/>
    <col min="3338" max="3584" width="9.140625" style="95"/>
    <col min="3585" max="3585" width="6.28515625" style="95" customWidth="1"/>
    <col min="3586" max="3586" width="13.140625" style="95" customWidth="1"/>
    <col min="3587" max="3587" width="26.42578125" style="95" customWidth="1"/>
    <col min="3588" max="3588" width="9.140625" style="95"/>
    <col min="3589" max="3589" width="9.7109375" style="95" customWidth="1"/>
    <col min="3590" max="3590" width="7.42578125" style="95" customWidth="1"/>
    <col min="3591" max="3591" width="8.7109375" style="95" customWidth="1"/>
    <col min="3592" max="3592" width="8.28515625" style="95" customWidth="1"/>
    <col min="3593" max="3593" width="9.5703125" style="95" customWidth="1"/>
    <col min="3594" max="3840" width="9.140625" style="95"/>
    <col min="3841" max="3841" width="6.28515625" style="95" customWidth="1"/>
    <col min="3842" max="3842" width="13.140625" style="95" customWidth="1"/>
    <col min="3843" max="3843" width="26.42578125" style="95" customWidth="1"/>
    <col min="3844" max="3844" width="9.140625" style="95"/>
    <col min="3845" max="3845" width="9.7109375" style="95" customWidth="1"/>
    <col min="3846" max="3846" width="7.42578125" style="95" customWidth="1"/>
    <col min="3847" max="3847" width="8.7109375" style="95" customWidth="1"/>
    <col min="3848" max="3848" width="8.28515625" style="95" customWidth="1"/>
    <col min="3849" max="3849" width="9.5703125" style="95" customWidth="1"/>
    <col min="3850" max="4096" width="9.140625" style="95"/>
    <col min="4097" max="4097" width="6.28515625" style="95" customWidth="1"/>
    <col min="4098" max="4098" width="13.140625" style="95" customWidth="1"/>
    <col min="4099" max="4099" width="26.42578125" style="95" customWidth="1"/>
    <col min="4100" max="4100" width="9.140625" style="95"/>
    <col min="4101" max="4101" width="9.7109375" style="95" customWidth="1"/>
    <col min="4102" max="4102" width="7.42578125" style="95" customWidth="1"/>
    <col min="4103" max="4103" width="8.7109375" style="95" customWidth="1"/>
    <col min="4104" max="4104" width="8.28515625" style="95" customWidth="1"/>
    <col min="4105" max="4105" width="9.5703125" style="95" customWidth="1"/>
    <col min="4106" max="4352" width="9.140625" style="95"/>
    <col min="4353" max="4353" width="6.28515625" style="95" customWidth="1"/>
    <col min="4354" max="4354" width="13.140625" style="95" customWidth="1"/>
    <col min="4355" max="4355" width="26.42578125" style="95" customWidth="1"/>
    <col min="4356" max="4356" width="9.140625" style="95"/>
    <col min="4357" max="4357" width="9.7109375" style="95" customWidth="1"/>
    <col min="4358" max="4358" width="7.42578125" style="95" customWidth="1"/>
    <col min="4359" max="4359" width="8.7109375" style="95" customWidth="1"/>
    <col min="4360" max="4360" width="8.28515625" style="95" customWidth="1"/>
    <col min="4361" max="4361" width="9.5703125" style="95" customWidth="1"/>
    <col min="4362" max="4608" width="9.140625" style="95"/>
    <col min="4609" max="4609" width="6.28515625" style="95" customWidth="1"/>
    <col min="4610" max="4610" width="13.140625" style="95" customWidth="1"/>
    <col min="4611" max="4611" width="26.42578125" style="95" customWidth="1"/>
    <col min="4612" max="4612" width="9.140625" style="95"/>
    <col min="4613" max="4613" width="9.7109375" style="95" customWidth="1"/>
    <col min="4614" max="4614" width="7.42578125" style="95" customWidth="1"/>
    <col min="4615" max="4615" width="8.7109375" style="95" customWidth="1"/>
    <col min="4616" max="4616" width="8.28515625" style="95" customWidth="1"/>
    <col min="4617" max="4617" width="9.5703125" style="95" customWidth="1"/>
    <col min="4618" max="4864" width="9.140625" style="95"/>
    <col min="4865" max="4865" width="6.28515625" style="95" customWidth="1"/>
    <col min="4866" max="4866" width="13.140625" style="95" customWidth="1"/>
    <col min="4867" max="4867" width="26.42578125" style="95" customWidth="1"/>
    <col min="4868" max="4868" width="9.140625" style="95"/>
    <col min="4869" max="4869" width="9.7109375" style="95" customWidth="1"/>
    <col min="4870" max="4870" width="7.42578125" style="95" customWidth="1"/>
    <col min="4871" max="4871" width="8.7109375" style="95" customWidth="1"/>
    <col min="4872" max="4872" width="8.28515625" style="95" customWidth="1"/>
    <col min="4873" max="4873" width="9.5703125" style="95" customWidth="1"/>
    <col min="4874" max="5120" width="9.140625" style="95"/>
    <col min="5121" max="5121" width="6.28515625" style="95" customWidth="1"/>
    <col min="5122" max="5122" width="13.140625" style="95" customWidth="1"/>
    <col min="5123" max="5123" width="26.42578125" style="95" customWidth="1"/>
    <col min="5124" max="5124" width="9.140625" style="95"/>
    <col min="5125" max="5125" width="9.7109375" style="95" customWidth="1"/>
    <col min="5126" max="5126" width="7.42578125" style="95" customWidth="1"/>
    <col min="5127" max="5127" width="8.7109375" style="95" customWidth="1"/>
    <col min="5128" max="5128" width="8.28515625" style="95" customWidth="1"/>
    <col min="5129" max="5129" width="9.5703125" style="95" customWidth="1"/>
    <col min="5130" max="5376" width="9.140625" style="95"/>
    <col min="5377" max="5377" width="6.28515625" style="95" customWidth="1"/>
    <col min="5378" max="5378" width="13.140625" style="95" customWidth="1"/>
    <col min="5379" max="5379" width="26.42578125" style="95" customWidth="1"/>
    <col min="5380" max="5380" width="9.140625" style="95"/>
    <col min="5381" max="5381" width="9.7109375" style="95" customWidth="1"/>
    <col min="5382" max="5382" width="7.42578125" style="95" customWidth="1"/>
    <col min="5383" max="5383" width="8.7109375" style="95" customWidth="1"/>
    <col min="5384" max="5384" width="8.28515625" style="95" customWidth="1"/>
    <col min="5385" max="5385" width="9.5703125" style="95" customWidth="1"/>
    <col min="5386" max="5632" width="9.140625" style="95"/>
    <col min="5633" max="5633" width="6.28515625" style="95" customWidth="1"/>
    <col min="5634" max="5634" width="13.140625" style="95" customWidth="1"/>
    <col min="5635" max="5635" width="26.42578125" style="95" customWidth="1"/>
    <col min="5636" max="5636" width="9.140625" style="95"/>
    <col min="5637" max="5637" width="9.7109375" style="95" customWidth="1"/>
    <col min="5638" max="5638" width="7.42578125" style="95" customWidth="1"/>
    <col min="5639" max="5639" width="8.7109375" style="95" customWidth="1"/>
    <col min="5640" max="5640" width="8.28515625" style="95" customWidth="1"/>
    <col min="5641" max="5641" width="9.5703125" style="95" customWidth="1"/>
    <col min="5642" max="5888" width="9.140625" style="95"/>
    <col min="5889" max="5889" width="6.28515625" style="95" customWidth="1"/>
    <col min="5890" max="5890" width="13.140625" style="95" customWidth="1"/>
    <col min="5891" max="5891" width="26.42578125" style="95" customWidth="1"/>
    <col min="5892" max="5892" width="9.140625" style="95"/>
    <col min="5893" max="5893" width="9.7109375" style="95" customWidth="1"/>
    <col min="5894" max="5894" width="7.42578125" style="95" customWidth="1"/>
    <col min="5895" max="5895" width="8.7109375" style="95" customWidth="1"/>
    <col min="5896" max="5896" width="8.28515625" style="95" customWidth="1"/>
    <col min="5897" max="5897" width="9.5703125" style="95" customWidth="1"/>
    <col min="5898" max="6144" width="9.140625" style="95"/>
    <col min="6145" max="6145" width="6.28515625" style="95" customWidth="1"/>
    <col min="6146" max="6146" width="13.140625" style="95" customWidth="1"/>
    <col min="6147" max="6147" width="26.42578125" style="95" customWidth="1"/>
    <col min="6148" max="6148" width="9.140625" style="95"/>
    <col min="6149" max="6149" width="9.7109375" style="95" customWidth="1"/>
    <col min="6150" max="6150" width="7.42578125" style="95" customWidth="1"/>
    <col min="6151" max="6151" width="8.7109375" style="95" customWidth="1"/>
    <col min="6152" max="6152" width="8.28515625" style="95" customWidth="1"/>
    <col min="6153" max="6153" width="9.5703125" style="95" customWidth="1"/>
    <col min="6154" max="6400" width="9.140625" style="95"/>
    <col min="6401" max="6401" width="6.28515625" style="95" customWidth="1"/>
    <col min="6402" max="6402" width="13.140625" style="95" customWidth="1"/>
    <col min="6403" max="6403" width="26.42578125" style="95" customWidth="1"/>
    <col min="6404" max="6404" width="9.140625" style="95"/>
    <col min="6405" max="6405" width="9.7109375" style="95" customWidth="1"/>
    <col min="6406" max="6406" width="7.42578125" style="95" customWidth="1"/>
    <col min="6407" max="6407" width="8.7109375" style="95" customWidth="1"/>
    <col min="6408" max="6408" width="8.28515625" style="95" customWidth="1"/>
    <col min="6409" max="6409" width="9.5703125" style="95" customWidth="1"/>
    <col min="6410" max="6656" width="9.140625" style="95"/>
    <col min="6657" max="6657" width="6.28515625" style="95" customWidth="1"/>
    <col min="6658" max="6658" width="13.140625" style="95" customWidth="1"/>
    <col min="6659" max="6659" width="26.42578125" style="95" customWidth="1"/>
    <col min="6660" max="6660" width="9.140625" style="95"/>
    <col min="6661" max="6661" width="9.7109375" style="95" customWidth="1"/>
    <col min="6662" max="6662" width="7.42578125" style="95" customWidth="1"/>
    <col min="6663" max="6663" width="8.7109375" style="95" customWidth="1"/>
    <col min="6664" max="6664" width="8.28515625" style="95" customWidth="1"/>
    <col min="6665" max="6665" width="9.5703125" style="95" customWidth="1"/>
    <col min="6666" max="6912" width="9.140625" style="95"/>
    <col min="6913" max="6913" width="6.28515625" style="95" customWidth="1"/>
    <col min="6914" max="6914" width="13.140625" style="95" customWidth="1"/>
    <col min="6915" max="6915" width="26.42578125" style="95" customWidth="1"/>
    <col min="6916" max="6916" width="9.140625" style="95"/>
    <col min="6917" max="6917" width="9.7109375" style="95" customWidth="1"/>
    <col min="6918" max="6918" width="7.42578125" style="95" customWidth="1"/>
    <col min="6919" max="6919" width="8.7109375" style="95" customWidth="1"/>
    <col min="6920" max="6920" width="8.28515625" style="95" customWidth="1"/>
    <col min="6921" max="6921" width="9.5703125" style="95" customWidth="1"/>
    <col min="6922" max="7168" width="9.140625" style="95"/>
    <col min="7169" max="7169" width="6.28515625" style="95" customWidth="1"/>
    <col min="7170" max="7170" width="13.140625" style="95" customWidth="1"/>
    <col min="7171" max="7171" width="26.42578125" style="95" customWidth="1"/>
    <col min="7172" max="7172" width="9.140625" style="95"/>
    <col min="7173" max="7173" width="9.7109375" style="95" customWidth="1"/>
    <col min="7174" max="7174" width="7.42578125" style="95" customWidth="1"/>
    <col min="7175" max="7175" width="8.7109375" style="95" customWidth="1"/>
    <col min="7176" max="7176" width="8.28515625" style="95" customWidth="1"/>
    <col min="7177" max="7177" width="9.5703125" style="95" customWidth="1"/>
    <col min="7178" max="7424" width="9.140625" style="95"/>
    <col min="7425" max="7425" width="6.28515625" style="95" customWidth="1"/>
    <col min="7426" max="7426" width="13.140625" style="95" customWidth="1"/>
    <col min="7427" max="7427" width="26.42578125" style="95" customWidth="1"/>
    <col min="7428" max="7428" width="9.140625" style="95"/>
    <col min="7429" max="7429" width="9.7109375" style="95" customWidth="1"/>
    <col min="7430" max="7430" width="7.42578125" style="95" customWidth="1"/>
    <col min="7431" max="7431" width="8.7109375" style="95" customWidth="1"/>
    <col min="7432" max="7432" width="8.28515625" style="95" customWidth="1"/>
    <col min="7433" max="7433" width="9.5703125" style="95" customWidth="1"/>
    <col min="7434" max="7680" width="9.140625" style="95"/>
    <col min="7681" max="7681" width="6.28515625" style="95" customWidth="1"/>
    <col min="7682" max="7682" width="13.140625" style="95" customWidth="1"/>
    <col min="7683" max="7683" width="26.42578125" style="95" customWidth="1"/>
    <col min="7684" max="7684" width="9.140625" style="95"/>
    <col min="7685" max="7685" width="9.7109375" style="95" customWidth="1"/>
    <col min="7686" max="7686" width="7.42578125" style="95" customWidth="1"/>
    <col min="7687" max="7687" width="8.7109375" style="95" customWidth="1"/>
    <col min="7688" max="7688" width="8.28515625" style="95" customWidth="1"/>
    <col min="7689" max="7689" width="9.5703125" style="95" customWidth="1"/>
    <col min="7690" max="7936" width="9.140625" style="95"/>
    <col min="7937" max="7937" width="6.28515625" style="95" customWidth="1"/>
    <col min="7938" max="7938" width="13.140625" style="95" customWidth="1"/>
    <col min="7939" max="7939" width="26.42578125" style="95" customWidth="1"/>
    <col min="7940" max="7940" width="9.140625" style="95"/>
    <col min="7941" max="7941" width="9.7109375" style="95" customWidth="1"/>
    <col min="7942" max="7942" width="7.42578125" style="95" customWidth="1"/>
    <col min="7943" max="7943" width="8.7109375" style="95" customWidth="1"/>
    <col min="7944" max="7944" width="8.28515625" style="95" customWidth="1"/>
    <col min="7945" max="7945" width="9.5703125" style="95" customWidth="1"/>
    <col min="7946" max="8192" width="9.140625" style="95"/>
    <col min="8193" max="8193" width="6.28515625" style="95" customWidth="1"/>
    <col min="8194" max="8194" width="13.140625" style="95" customWidth="1"/>
    <col min="8195" max="8195" width="26.42578125" style="95" customWidth="1"/>
    <col min="8196" max="8196" width="9.140625" style="95"/>
    <col min="8197" max="8197" width="9.7109375" style="95" customWidth="1"/>
    <col min="8198" max="8198" width="7.42578125" style="95" customWidth="1"/>
    <col min="8199" max="8199" width="8.7109375" style="95" customWidth="1"/>
    <col min="8200" max="8200" width="8.28515625" style="95" customWidth="1"/>
    <col min="8201" max="8201" width="9.5703125" style="95" customWidth="1"/>
    <col min="8202" max="8448" width="9.140625" style="95"/>
    <col min="8449" max="8449" width="6.28515625" style="95" customWidth="1"/>
    <col min="8450" max="8450" width="13.140625" style="95" customWidth="1"/>
    <col min="8451" max="8451" width="26.42578125" style="95" customWidth="1"/>
    <col min="8452" max="8452" width="9.140625" style="95"/>
    <col min="8453" max="8453" width="9.7109375" style="95" customWidth="1"/>
    <col min="8454" max="8454" width="7.42578125" style="95" customWidth="1"/>
    <col min="8455" max="8455" width="8.7109375" style="95" customWidth="1"/>
    <col min="8456" max="8456" width="8.28515625" style="95" customWidth="1"/>
    <col min="8457" max="8457" width="9.5703125" style="95" customWidth="1"/>
    <col min="8458" max="8704" width="9.140625" style="95"/>
    <col min="8705" max="8705" width="6.28515625" style="95" customWidth="1"/>
    <col min="8706" max="8706" width="13.140625" style="95" customWidth="1"/>
    <col min="8707" max="8707" width="26.42578125" style="95" customWidth="1"/>
    <col min="8708" max="8708" width="9.140625" style="95"/>
    <col min="8709" max="8709" width="9.7109375" style="95" customWidth="1"/>
    <col min="8710" max="8710" width="7.42578125" style="95" customWidth="1"/>
    <col min="8711" max="8711" width="8.7109375" style="95" customWidth="1"/>
    <col min="8712" max="8712" width="8.28515625" style="95" customWidth="1"/>
    <col min="8713" max="8713" width="9.5703125" style="95" customWidth="1"/>
    <col min="8714" max="8960" width="9.140625" style="95"/>
    <col min="8961" max="8961" width="6.28515625" style="95" customWidth="1"/>
    <col min="8962" max="8962" width="13.140625" style="95" customWidth="1"/>
    <col min="8963" max="8963" width="26.42578125" style="95" customWidth="1"/>
    <col min="8964" max="8964" width="9.140625" style="95"/>
    <col min="8965" max="8965" width="9.7109375" style="95" customWidth="1"/>
    <col min="8966" max="8966" width="7.42578125" style="95" customWidth="1"/>
    <col min="8967" max="8967" width="8.7109375" style="95" customWidth="1"/>
    <col min="8968" max="8968" width="8.28515625" style="95" customWidth="1"/>
    <col min="8969" max="8969" width="9.5703125" style="95" customWidth="1"/>
    <col min="8970" max="9216" width="9.140625" style="95"/>
    <col min="9217" max="9217" width="6.28515625" style="95" customWidth="1"/>
    <col min="9218" max="9218" width="13.140625" style="95" customWidth="1"/>
    <col min="9219" max="9219" width="26.42578125" style="95" customWidth="1"/>
    <col min="9220" max="9220" width="9.140625" style="95"/>
    <col min="9221" max="9221" width="9.7109375" style="95" customWidth="1"/>
    <col min="9222" max="9222" width="7.42578125" style="95" customWidth="1"/>
    <col min="9223" max="9223" width="8.7109375" style="95" customWidth="1"/>
    <col min="9224" max="9224" width="8.28515625" style="95" customWidth="1"/>
    <col min="9225" max="9225" width="9.5703125" style="95" customWidth="1"/>
    <col min="9226" max="9472" width="9.140625" style="95"/>
    <col min="9473" max="9473" width="6.28515625" style="95" customWidth="1"/>
    <col min="9474" max="9474" width="13.140625" style="95" customWidth="1"/>
    <col min="9475" max="9475" width="26.42578125" style="95" customWidth="1"/>
    <col min="9476" max="9476" width="9.140625" style="95"/>
    <col min="9477" max="9477" width="9.7109375" style="95" customWidth="1"/>
    <col min="9478" max="9478" width="7.42578125" style="95" customWidth="1"/>
    <col min="9479" max="9479" width="8.7109375" style="95" customWidth="1"/>
    <col min="9480" max="9480" width="8.28515625" style="95" customWidth="1"/>
    <col min="9481" max="9481" width="9.5703125" style="95" customWidth="1"/>
    <col min="9482" max="9728" width="9.140625" style="95"/>
    <col min="9729" max="9729" width="6.28515625" style="95" customWidth="1"/>
    <col min="9730" max="9730" width="13.140625" style="95" customWidth="1"/>
    <col min="9731" max="9731" width="26.42578125" style="95" customWidth="1"/>
    <col min="9732" max="9732" width="9.140625" style="95"/>
    <col min="9733" max="9733" width="9.7109375" style="95" customWidth="1"/>
    <col min="9734" max="9734" width="7.42578125" style="95" customWidth="1"/>
    <col min="9735" max="9735" width="8.7109375" style="95" customWidth="1"/>
    <col min="9736" max="9736" width="8.28515625" style="95" customWidth="1"/>
    <col min="9737" max="9737" width="9.5703125" style="95" customWidth="1"/>
    <col min="9738" max="9984" width="9.140625" style="95"/>
    <col min="9985" max="9985" width="6.28515625" style="95" customWidth="1"/>
    <col min="9986" max="9986" width="13.140625" style="95" customWidth="1"/>
    <col min="9987" max="9987" width="26.42578125" style="95" customWidth="1"/>
    <col min="9988" max="9988" width="9.140625" style="95"/>
    <col min="9989" max="9989" width="9.7109375" style="95" customWidth="1"/>
    <col min="9990" max="9990" width="7.42578125" style="95" customWidth="1"/>
    <col min="9991" max="9991" width="8.7109375" style="95" customWidth="1"/>
    <col min="9992" max="9992" width="8.28515625" style="95" customWidth="1"/>
    <col min="9993" max="9993" width="9.5703125" style="95" customWidth="1"/>
    <col min="9994" max="10240" width="9.140625" style="95"/>
    <col min="10241" max="10241" width="6.28515625" style="95" customWidth="1"/>
    <col min="10242" max="10242" width="13.140625" style="95" customWidth="1"/>
    <col min="10243" max="10243" width="26.42578125" style="95" customWidth="1"/>
    <col min="10244" max="10244" width="9.140625" style="95"/>
    <col min="10245" max="10245" width="9.7109375" style="95" customWidth="1"/>
    <col min="10246" max="10246" width="7.42578125" style="95" customWidth="1"/>
    <col min="10247" max="10247" width="8.7109375" style="95" customWidth="1"/>
    <col min="10248" max="10248" width="8.28515625" style="95" customWidth="1"/>
    <col min="10249" max="10249" width="9.5703125" style="95" customWidth="1"/>
    <col min="10250" max="10496" width="9.140625" style="95"/>
    <col min="10497" max="10497" width="6.28515625" style="95" customWidth="1"/>
    <col min="10498" max="10498" width="13.140625" style="95" customWidth="1"/>
    <col min="10499" max="10499" width="26.42578125" style="95" customWidth="1"/>
    <col min="10500" max="10500" width="9.140625" style="95"/>
    <col min="10501" max="10501" width="9.7109375" style="95" customWidth="1"/>
    <col min="10502" max="10502" width="7.42578125" style="95" customWidth="1"/>
    <col min="10503" max="10503" width="8.7109375" style="95" customWidth="1"/>
    <col min="10504" max="10504" width="8.28515625" style="95" customWidth="1"/>
    <col min="10505" max="10505" width="9.5703125" style="95" customWidth="1"/>
    <col min="10506" max="10752" width="9.140625" style="95"/>
    <col min="10753" max="10753" width="6.28515625" style="95" customWidth="1"/>
    <col min="10754" max="10754" width="13.140625" style="95" customWidth="1"/>
    <col min="10755" max="10755" width="26.42578125" style="95" customWidth="1"/>
    <col min="10756" max="10756" width="9.140625" style="95"/>
    <col min="10757" max="10757" width="9.7109375" style="95" customWidth="1"/>
    <col min="10758" max="10758" width="7.42578125" style="95" customWidth="1"/>
    <col min="10759" max="10759" width="8.7109375" style="95" customWidth="1"/>
    <col min="10760" max="10760" width="8.28515625" style="95" customWidth="1"/>
    <col min="10761" max="10761" width="9.5703125" style="95" customWidth="1"/>
    <col min="10762" max="11008" width="9.140625" style="95"/>
    <col min="11009" max="11009" width="6.28515625" style="95" customWidth="1"/>
    <col min="11010" max="11010" width="13.140625" style="95" customWidth="1"/>
    <col min="11011" max="11011" width="26.42578125" style="95" customWidth="1"/>
    <col min="11012" max="11012" width="9.140625" style="95"/>
    <col min="11013" max="11013" width="9.7109375" style="95" customWidth="1"/>
    <col min="11014" max="11014" width="7.42578125" style="95" customWidth="1"/>
    <col min="11015" max="11015" width="8.7109375" style="95" customWidth="1"/>
    <col min="11016" max="11016" width="8.28515625" style="95" customWidth="1"/>
    <col min="11017" max="11017" width="9.5703125" style="95" customWidth="1"/>
    <col min="11018" max="11264" width="9.140625" style="95"/>
    <col min="11265" max="11265" width="6.28515625" style="95" customWidth="1"/>
    <col min="11266" max="11266" width="13.140625" style="95" customWidth="1"/>
    <col min="11267" max="11267" width="26.42578125" style="95" customWidth="1"/>
    <col min="11268" max="11268" width="9.140625" style="95"/>
    <col min="11269" max="11269" width="9.7109375" style="95" customWidth="1"/>
    <col min="11270" max="11270" width="7.42578125" style="95" customWidth="1"/>
    <col min="11271" max="11271" width="8.7109375" style="95" customWidth="1"/>
    <col min="11272" max="11272" width="8.28515625" style="95" customWidth="1"/>
    <col min="11273" max="11273" width="9.5703125" style="95" customWidth="1"/>
    <col min="11274" max="11520" width="9.140625" style="95"/>
    <col min="11521" max="11521" width="6.28515625" style="95" customWidth="1"/>
    <col min="11522" max="11522" width="13.140625" style="95" customWidth="1"/>
    <col min="11523" max="11523" width="26.42578125" style="95" customWidth="1"/>
    <col min="11524" max="11524" width="9.140625" style="95"/>
    <col min="11525" max="11525" width="9.7109375" style="95" customWidth="1"/>
    <col min="11526" max="11526" width="7.42578125" style="95" customWidth="1"/>
    <col min="11527" max="11527" width="8.7109375" style="95" customWidth="1"/>
    <col min="11528" max="11528" width="8.28515625" style="95" customWidth="1"/>
    <col min="11529" max="11529" width="9.5703125" style="95" customWidth="1"/>
    <col min="11530" max="11776" width="9.140625" style="95"/>
    <col min="11777" max="11777" width="6.28515625" style="95" customWidth="1"/>
    <col min="11778" max="11778" width="13.140625" style="95" customWidth="1"/>
    <col min="11779" max="11779" width="26.42578125" style="95" customWidth="1"/>
    <col min="11780" max="11780" width="9.140625" style="95"/>
    <col min="11781" max="11781" width="9.7109375" style="95" customWidth="1"/>
    <col min="11782" max="11782" width="7.42578125" style="95" customWidth="1"/>
    <col min="11783" max="11783" width="8.7109375" style="95" customWidth="1"/>
    <col min="11784" max="11784" width="8.28515625" style="95" customWidth="1"/>
    <col min="11785" max="11785" width="9.5703125" style="95" customWidth="1"/>
    <col min="11786" max="12032" width="9.140625" style="95"/>
    <col min="12033" max="12033" width="6.28515625" style="95" customWidth="1"/>
    <col min="12034" max="12034" width="13.140625" style="95" customWidth="1"/>
    <col min="12035" max="12035" width="26.42578125" style="95" customWidth="1"/>
    <col min="12036" max="12036" width="9.140625" style="95"/>
    <col min="12037" max="12037" width="9.7109375" style="95" customWidth="1"/>
    <col min="12038" max="12038" width="7.42578125" style="95" customWidth="1"/>
    <col min="12039" max="12039" width="8.7109375" style="95" customWidth="1"/>
    <col min="12040" max="12040" width="8.28515625" style="95" customWidth="1"/>
    <col min="12041" max="12041" width="9.5703125" style="95" customWidth="1"/>
    <col min="12042" max="12288" width="9.140625" style="95"/>
    <col min="12289" max="12289" width="6.28515625" style="95" customWidth="1"/>
    <col min="12290" max="12290" width="13.140625" style="95" customWidth="1"/>
    <col min="12291" max="12291" width="26.42578125" style="95" customWidth="1"/>
    <col min="12292" max="12292" width="9.140625" style="95"/>
    <col min="12293" max="12293" width="9.7109375" style="95" customWidth="1"/>
    <col min="12294" max="12294" width="7.42578125" style="95" customWidth="1"/>
    <col min="12295" max="12295" width="8.7109375" style="95" customWidth="1"/>
    <col min="12296" max="12296" width="8.28515625" style="95" customWidth="1"/>
    <col min="12297" max="12297" width="9.5703125" style="95" customWidth="1"/>
    <col min="12298" max="12544" width="9.140625" style="95"/>
    <col min="12545" max="12545" width="6.28515625" style="95" customWidth="1"/>
    <col min="12546" max="12546" width="13.140625" style="95" customWidth="1"/>
    <col min="12547" max="12547" width="26.42578125" style="95" customWidth="1"/>
    <col min="12548" max="12548" width="9.140625" style="95"/>
    <col min="12549" max="12549" width="9.7109375" style="95" customWidth="1"/>
    <col min="12550" max="12550" width="7.42578125" style="95" customWidth="1"/>
    <col min="12551" max="12551" width="8.7109375" style="95" customWidth="1"/>
    <col min="12552" max="12552" width="8.28515625" style="95" customWidth="1"/>
    <col min="12553" max="12553" width="9.5703125" style="95" customWidth="1"/>
    <col min="12554" max="12800" width="9.140625" style="95"/>
    <col min="12801" max="12801" width="6.28515625" style="95" customWidth="1"/>
    <col min="12802" max="12802" width="13.140625" style="95" customWidth="1"/>
    <col min="12803" max="12803" width="26.42578125" style="95" customWidth="1"/>
    <col min="12804" max="12804" width="9.140625" style="95"/>
    <col min="12805" max="12805" width="9.7109375" style="95" customWidth="1"/>
    <col min="12806" max="12806" width="7.42578125" style="95" customWidth="1"/>
    <col min="12807" max="12807" width="8.7109375" style="95" customWidth="1"/>
    <col min="12808" max="12808" width="8.28515625" style="95" customWidth="1"/>
    <col min="12809" max="12809" width="9.5703125" style="95" customWidth="1"/>
    <col min="12810" max="13056" width="9.140625" style="95"/>
    <col min="13057" max="13057" width="6.28515625" style="95" customWidth="1"/>
    <col min="13058" max="13058" width="13.140625" style="95" customWidth="1"/>
    <col min="13059" max="13059" width="26.42578125" style="95" customWidth="1"/>
    <col min="13060" max="13060" width="9.140625" style="95"/>
    <col min="13061" max="13061" width="9.7109375" style="95" customWidth="1"/>
    <col min="13062" max="13062" width="7.42578125" style="95" customWidth="1"/>
    <col min="13063" max="13063" width="8.7109375" style="95" customWidth="1"/>
    <col min="13064" max="13064" width="8.28515625" style="95" customWidth="1"/>
    <col min="13065" max="13065" width="9.5703125" style="95" customWidth="1"/>
    <col min="13066" max="13312" width="9.140625" style="95"/>
    <col min="13313" max="13313" width="6.28515625" style="95" customWidth="1"/>
    <col min="13314" max="13314" width="13.140625" style="95" customWidth="1"/>
    <col min="13315" max="13315" width="26.42578125" style="95" customWidth="1"/>
    <col min="13316" max="13316" width="9.140625" style="95"/>
    <col min="13317" max="13317" width="9.7109375" style="95" customWidth="1"/>
    <col min="13318" max="13318" width="7.42578125" style="95" customWidth="1"/>
    <col min="13319" max="13319" width="8.7109375" style="95" customWidth="1"/>
    <col min="13320" max="13320" width="8.28515625" style="95" customWidth="1"/>
    <col min="13321" max="13321" width="9.5703125" style="95" customWidth="1"/>
    <col min="13322" max="13568" width="9.140625" style="95"/>
    <col min="13569" max="13569" width="6.28515625" style="95" customWidth="1"/>
    <col min="13570" max="13570" width="13.140625" style="95" customWidth="1"/>
    <col min="13571" max="13571" width="26.42578125" style="95" customWidth="1"/>
    <col min="13572" max="13572" width="9.140625" style="95"/>
    <col min="13573" max="13573" width="9.7109375" style="95" customWidth="1"/>
    <col min="13574" max="13574" width="7.42578125" style="95" customWidth="1"/>
    <col min="13575" max="13575" width="8.7109375" style="95" customWidth="1"/>
    <col min="13576" max="13576" width="8.28515625" style="95" customWidth="1"/>
    <col min="13577" max="13577" width="9.5703125" style="95" customWidth="1"/>
    <col min="13578" max="13824" width="9.140625" style="95"/>
    <col min="13825" max="13825" width="6.28515625" style="95" customWidth="1"/>
    <col min="13826" max="13826" width="13.140625" style="95" customWidth="1"/>
    <col min="13827" max="13827" width="26.42578125" style="95" customWidth="1"/>
    <col min="13828" max="13828" width="9.140625" style="95"/>
    <col min="13829" max="13829" width="9.7109375" style="95" customWidth="1"/>
    <col min="13830" max="13830" width="7.42578125" style="95" customWidth="1"/>
    <col min="13831" max="13831" width="8.7109375" style="95" customWidth="1"/>
    <col min="13832" max="13832" width="8.28515625" style="95" customWidth="1"/>
    <col min="13833" max="13833" width="9.5703125" style="95" customWidth="1"/>
    <col min="13834" max="14080" width="9.140625" style="95"/>
    <col min="14081" max="14081" width="6.28515625" style="95" customWidth="1"/>
    <col min="14082" max="14082" width="13.140625" style="95" customWidth="1"/>
    <col min="14083" max="14083" width="26.42578125" style="95" customWidth="1"/>
    <col min="14084" max="14084" width="9.140625" style="95"/>
    <col min="14085" max="14085" width="9.7109375" style="95" customWidth="1"/>
    <col min="14086" max="14086" width="7.42578125" style="95" customWidth="1"/>
    <col min="14087" max="14087" width="8.7109375" style="95" customWidth="1"/>
    <col min="14088" max="14088" width="8.28515625" style="95" customWidth="1"/>
    <col min="14089" max="14089" width="9.5703125" style="95" customWidth="1"/>
    <col min="14090" max="14336" width="9.140625" style="95"/>
    <col min="14337" max="14337" width="6.28515625" style="95" customWidth="1"/>
    <col min="14338" max="14338" width="13.140625" style="95" customWidth="1"/>
    <col min="14339" max="14339" width="26.42578125" style="95" customWidth="1"/>
    <col min="14340" max="14340" width="9.140625" style="95"/>
    <col min="14341" max="14341" width="9.7109375" style="95" customWidth="1"/>
    <col min="14342" max="14342" width="7.42578125" style="95" customWidth="1"/>
    <col min="14343" max="14343" width="8.7109375" style="95" customWidth="1"/>
    <col min="14344" max="14344" width="8.28515625" style="95" customWidth="1"/>
    <col min="14345" max="14345" width="9.5703125" style="95" customWidth="1"/>
    <col min="14346" max="14592" width="9.140625" style="95"/>
    <col min="14593" max="14593" width="6.28515625" style="95" customWidth="1"/>
    <col min="14594" max="14594" width="13.140625" style="95" customWidth="1"/>
    <col min="14595" max="14595" width="26.42578125" style="95" customWidth="1"/>
    <col min="14596" max="14596" width="9.140625" style="95"/>
    <col min="14597" max="14597" width="9.7109375" style="95" customWidth="1"/>
    <col min="14598" max="14598" width="7.42578125" style="95" customWidth="1"/>
    <col min="14599" max="14599" width="8.7109375" style="95" customWidth="1"/>
    <col min="14600" max="14600" width="8.28515625" style="95" customWidth="1"/>
    <col min="14601" max="14601" width="9.5703125" style="95" customWidth="1"/>
    <col min="14602" max="14848" width="9.140625" style="95"/>
    <col min="14849" max="14849" width="6.28515625" style="95" customWidth="1"/>
    <col min="14850" max="14850" width="13.140625" style="95" customWidth="1"/>
    <col min="14851" max="14851" width="26.42578125" style="95" customWidth="1"/>
    <col min="14852" max="14852" width="9.140625" style="95"/>
    <col min="14853" max="14853" width="9.7109375" style="95" customWidth="1"/>
    <col min="14854" max="14854" width="7.42578125" style="95" customWidth="1"/>
    <col min="14855" max="14855" width="8.7109375" style="95" customWidth="1"/>
    <col min="14856" max="14856" width="8.28515625" style="95" customWidth="1"/>
    <col min="14857" max="14857" width="9.5703125" style="95" customWidth="1"/>
    <col min="14858" max="15104" width="9.140625" style="95"/>
    <col min="15105" max="15105" width="6.28515625" style="95" customWidth="1"/>
    <col min="15106" max="15106" width="13.140625" style="95" customWidth="1"/>
    <col min="15107" max="15107" width="26.42578125" style="95" customWidth="1"/>
    <col min="15108" max="15108" width="9.140625" style="95"/>
    <col min="15109" max="15109" width="9.7109375" style="95" customWidth="1"/>
    <col min="15110" max="15110" width="7.42578125" style="95" customWidth="1"/>
    <col min="15111" max="15111" width="8.7109375" style="95" customWidth="1"/>
    <col min="15112" max="15112" width="8.28515625" style="95" customWidth="1"/>
    <col min="15113" max="15113" width="9.5703125" style="95" customWidth="1"/>
    <col min="15114" max="15360" width="9.140625" style="95"/>
    <col min="15361" max="15361" width="6.28515625" style="95" customWidth="1"/>
    <col min="15362" max="15362" width="13.140625" style="95" customWidth="1"/>
    <col min="15363" max="15363" width="26.42578125" style="95" customWidth="1"/>
    <col min="15364" max="15364" width="9.140625" style="95"/>
    <col min="15365" max="15365" width="9.7109375" style="95" customWidth="1"/>
    <col min="15366" max="15366" width="7.42578125" style="95" customWidth="1"/>
    <col min="15367" max="15367" width="8.7109375" style="95" customWidth="1"/>
    <col min="15368" max="15368" width="8.28515625" style="95" customWidth="1"/>
    <col min="15369" max="15369" width="9.5703125" style="95" customWidth="1"/>
    <col min="15370" max="15616" width="9.140625" style="95"/>
    <col min="15617" max="15617" width="6.28515625" style="95" customWidth="1"/>
    <col min="15618" max="15618" width="13.140625" style="95" customWidth="1"/>
    <col min="15619" max="15619" width="26.42578125" style="95" customWidth="1"/>
    <col min="15620" max="15620" width="9.140625" style="95"/>
    <col min="15621" max="15621" width="9.7109375" style="95" customWidth="1"/>
    <col min="15622" max="15622" width="7.42578125" style="95" customWidth="1"/>
    <col min="15623" max="15623" width="8.7109375" style="95" customWidth="1"/>
    <col min="15624" max="15624" width="8.28515625" style="95" customWidth="1"/>
    <col min="15625" max="15625" width="9.5703125" style="95" customWidth="1"/>
    <col min="15626" max="15872" width="9.140625" style="95"/>
    <col min="15873" max="15873" width="6.28515625" style="95" customWidth="1"/>
    <col min="15874" max="15874" width="13.140625" style="95" customWidth="1"/>
    <col min="15875" max="15875" width="26.42578125" style="95" customWidth="1"/>
    <col min="15876" max="15876" width="9.140625" style="95"/>
    <col min="15877" max="15877" width="9.7109375" style="95" customWidth="1"/>
    <col min="15878" max="15878" width="7.42578125" style="95" customWidth="1"/>
    <col min="15879" max="15879" width="8.7109375" style="95" customWidth="1"/>
    <col min="15880" max="15880" width="8.28515625" style="95" customWidth="1"/>
    <col min="15881" max="15881" width="9.5703125" style="95" customWidth="1"/>
    <col min="15882" max="16128" width="9.140625" style="95"/>
    <col min="16129" max="16129" width="6.28515625" style="95" customWidth="1"/>
    <col min="16130" max="16130" width="13.140625" style="95" customWidth="1"/>
    <col min="16131" max="16131" width="26.42578125" style="95" customWidth="1"/>
    <col min="16132" max="16132" width="9.140625" style="95"/>
    <col min="16133" max="16133" width="9.7109375" style="95" customWidth="1"/>
    <col min="16134" max="16134" width="7.42578125" style="95" customWidth="1"/>
    <col min="16135" max="16135" width="8.7109375" style="95" customWidth="1"/>
    <col min="16136" max="16136" width="8.28515625" style="95" customWidth="1"/>
    <col min="16137" max="16137" width="9.5703125" style="95" customWidth="1"/>
    <col min="16138" max="16384" width="9.140625" style="95"/>
  </cols>
  <sheetData>
    <row r="1" spans="1:16" x14ac:dyDescent="0.25">
      <c r="H1" s="95" t="s">
        <v>854</v>
      </c>
      <c r="L1" s="95">
        <v>8600</v>
      </c>
    </row>
    <row r="2" spans="1:16" x14ac:dyDescent="0.25">
      <c r="H2" s="95" t="s">
        <v>855</v>
      </c>
      <c r="L2" s="95">
        <v>7900</v>
      </c>
    </row>
    <row r="3" spans="1:16" ht="45" x14ac:dyDescent="0.25">
      <c r="A3" s="222" t="s">
        <v>856</v>
      </c>
      <c r="B3" s="222" t="s">
        <v>31</v>
      </c>
      <c r="C3" s="222" t="s">
        <v>857</v>
      </c>
      <c r="D3" s="97" t="s">
        <v>858</v>
      </c>
      <c r="E3" s="222" t="s">
        <v>859</v>
      </c>
      <c r="F3" s="223" t="s">
        <v>224</v>
      </c>
      <c r="G3" s="223" t="s">
        <v>860</v>
      </c>
      <c r="H3" s="223" t="s">
        <v>861</v>
      </c>
      <c r="I3" s="223" t="s">
        <v>862</v>
      </c>
      <c r="J3" s="224"/>
      <c r="K3" s="224"/>
      <c r="L3" s="224"/>
    </row>
    <row r="4" spans="1:16" ht="18.75" x14ac:dyDescent="0.3">
      <c r="B4" s="222"/>
      <c r="C4" s="228" t="s">
        <v>865</v>
      </c>
      <c r="D4" s="97"/>
      <c r="E4" s="222"/>
      <c r="F4" s="223"/>
      <c r="G4" s="223"/>
      <c r="H4" s="223"/>
      <c r="I4" s="223"/>
      <c r="J4" s="224"/>
      <c r="K4" s="224"/>
      <c r="L4" s="224"/>
    </row>
    <row r="5" spans="1:16" x14ac:dyDescent="0.25">
      <c r="A5" s="96">
        <v>31</v>
      </c>
      <c r="B5" s="95" t="s">
        <v>118</v>
      </c>
      <c r="C5" s="95" t="s">
        <v>312</v>
      </c>
      <c r="D5" s="42">
        <v>0.35919791666666662</v>
      </c>
      <c r="E5" s="225">
        <v>2003</v>
      </c>
      <c r="F5" s="73" t="s">
        <v>548</v>
      </c>
      <c r="G5" s="73" t="s">
        <v>41</v>
      </c>
      <c r="H5" s="226">
        <v>3.944083874188717</v>
      </c>
      <c r="I5" s="227">
        <v>0.79678462104822567</v>
      </c>
    </row>
    <row r="6" spans="1:16" x14ac:dyDescent="0.25">
      <c r="A6" s="96">
        <v>11</v>
      </c>
      <c r="B6" s="95" t="s">
        <v>78</v>
      </c>
      <c r="C6" s="95" t="s">
        <v>81</v>
      </c>
      <c r="D6" s="42">
        <v>0.35623784722222224</v>
      </c>
      <c r="E6" s="225">
        <v>2013.1</v>
      </c>
      <c r="F6" s="73" t="s">
        <v>548</v>
      </c>
      <c r="G6" s="73" t="s">
        <v>41</v>
      </c>
      <c r="H6" s="226">
        <v>3.9242958621032242</v>
      </c>
      <c r="I6" s="227">
        <v>0.79278704284913615</v>
      </c>
    </row>
    <row r="7" spans="1:16" x14ac:dyDescent="0.25">
      <c r="A7" s="96">
        <v>57</v>
      </c>
      <c r="B7" s="95" t="s">
        <v>147</v>
      </c>
      <c r="C7" s="95" t="s">
        <v>734</v>
      </c>
      <c r="D7" s="42">
        <v>0.36407291666666669</v>
      </c>
      <c r="E7" s="225">
        <v>2047.4</v>
      </c>
      <c r="F7" s="73" t="s">
        <v>548</v>
      </c>
      <c r="G7" s="73" t="s">
        <v>41</v>
      </c>
      <c r="H7" s="226">
        <v>3.8585523102471426</v>
      </c>
      <c r="I7" s="227">
        <v>0.77950551722164496</v>
      </c>
    </row>
    <row r="8" spans="1:16" x14ac:dyDescent="0.25">
      <c r="A8" s="96">
        <v>71</v>
      </c>
      <c r="B8" s="95" t="s">
        <v>147</v>
      </c>
      <c r="C8" s="95" t="s">
        <v>736</v>
      </c>
      <c r="D8" s="42">
        <v>0.36626990740740739</v>
      </c>
      <c r="E8" s="225">
        <v>2073.5</v>
      </c>
      <c r="F8" s="73" t="s">
        <v>548</v>
      </c>
      <c r="G8" s="73" t="s">
        <v>41</v>
      </c>
      <c r="H8" s="226">
        <v>3.8099831203279479</v>
      </c>
      <c r="I8" s="227">
        <v>0.76969355966221165</v>
      </c>
      <c r="K8" s="95" t="s">
        <v>863</v>
      </c>
      <c r="P8" s="95" t="s">
        <v>864</v>
      </c>
    </row>
    <row r="9" spans="1:16" x14ac:dyDescent="0.25">
      <c r="A9" s="96">
        <v>61</v>
      </c>
      <c r="B9" s="95" t="s">
        <v>147</v>
      </c>
      <c r="C9" s="95" t="s">
        <v>313</v>
      </c>
      <c r="D9" s="42">
        <v>0.36483148148148148</v>
      </c>
      <c r="E9" s="225">
        <v>2168.4</v>
      </c>
      <c r="F9" s="73" t="s">
        <v>548</v>
      </c>
      <c r="G9" s="73" t="s">
        <v>41</v>
      </c>
      <c r="H9" s="226">
        <v>3.6432392547500458</v>
      </c>
      <c r="I9" s="227">
        <v>0.73600793025253453</v>
      </c>
    </row>
    <row r="10" spans="1:16" x14ac:dyDescent="0.25">
      <c r="A10" s="96">
        <v>60</v>
      </c>
      <c r="B10" s="95" t="s">
        <v>167</v>
      </c>
      <c r="C10" s="95" t="s">
        <v>383</v>
      </c>
      <c r="D10" s="42">
        <v>0.36467395833333333</v>
      </c>
      <c r="E10" s="225">
        <v>2192.1</v>
      </c>
      <c r="F10" s="73" t="s">
        <v>548</v>
      </c>
      <c r="G10" s="73" t="s">
        <v>41</v>
      </c>
      <c r="H10" s="226">
        <v>3.603850189316181</v>
      </c>
      <c r="I10" s="227">
        <v>0.72805054329619812</v>
      </c>
    </row>
    <row r="11" spans="1:16" x14ac:dyDescent="0.25">
      <c r="A11" s="96">
        <v>29</v>
      </c>
      <c r="B11" s="95" t="s">
        <v>15</v>
      </c>
      <c r="C11" s="95" t="s">
        <v>230</v>
      </c>
      <c r="D11" s="42">
        <v>0.3588587962962963</v>
      </c>
      <c r="E11" s="225">
        <v>2192.8000000000002</v>
      </c>
      <c r="F11" s="73" t="s">
        <v>548</v>
      </c>
      <c r="G11" s="73" t="s">
        <v>41</v>
      </c>
      <c r="H11" s="226">
        <v>3.6026997446187519</v>
      </c>
      <c r="I11" s="227">
        <v>0.7278181302260105</v>
      </c>
    </row>
    <row r="12" spans="1:16" x14ac:dyDescent="0.25">
      <c r="A12" s="96">
        <v>56</v>
      </c>
      <c r="B12" s="95" t="s">
        <v>147</v>
      </c>
      <c r="C12" s="95" t="s">
        <v>743</v>
      </c>
      <c r="D12" s="42">
        <v>0.36393020833333334</v>
      </c>
      <c r="E12" s="225">
        <v>2192.9</v>
      </c>
      <c r="F12" s="73" t="s">
        <v>548</v>
      </c>
      <c r="G12" s="73" t="s">
        <v>41</v>
      </c>
      <c r="H12" s="226">
        <v>3.6025354553331206</v>
      </c>
      <c r="I12" s="227">
        <v>0.72778494047133746</v>
      </c>
    </row>
    <row r="13" spans="1:16" x14ac:dyDescent="0.25">
      <c r="A13" s="96">
        <v>58</v>
      </c>
      <c r="B13" s="95" t="s">
        <v>147</v>
      </c>
      <c r="C13" s="95" t="s">
        <v>744</v>
      </c>
      <c r="D13" s="42">
        <v>0.36427048611111107</v>
      </c>
      <c r="E13" s="225">
        <v>2193.8000000000002</v>
      </c>
      <c r="F13" s="73" t="s">
        <v>548</v>
      </c>
      <c r="G13" s="73" t="s">
        <v>41</v>
      </c>
      <c r="H13" s="226">
        <v>3.6010575257543986</v>
      </c>
      <c r="I13" s="227">
        <v>0.72748636883927242</v>
      </c>
    </row>
    <row r="14" spans="1:16" x14ac:dyDescent="0.25">
      <c r="A14" s="96">
        <v>64</v>
      </c>
      <c r="B14" s="95" t="s">
        <v>147</v>
      </c>
      <c r="C14" s="95" t="s">
        <v>746</v>
      </c>
      <c r="D14" s="42">
        <v>0.36534247685185184</v>
      </c>
      <c r="E14" s="225">
        <v>2208.6999999999998</v>
      </c>
      <c r="F14" s="73" t="s">
        <v>548</v>
      </c>
      <c r="G14" s="73" t="s">
        <v>41</v>
      </c>
      <c r="H14" s="226">
        <v>3.5767646126680854</v>
      </c>
      <c r="I14" s="227">
        <v>0.72257870962991622</v>
      </c>
    </row>
    <row r="15" spans="1:16" x14ac:dyDescent="0.25">
      <c r="A15" s="96">
        <v>68</v>
      </c>
      <c r="B15" s="95" t="s">
        <v>167</v>
      </c>
      <c r="C15" s="95" t="s">
        <v>747</v>
      </c>
      <c r="D15" s="42">
        <v>0.36599710648148148</v>
      </c>
      <c r="E15" s="225">
        <v>2214</v>
      </c>
      <c r="F15" s="73" t="s">
        <v>548</v>
      </c>
      <c r="G15" s="73" t="s">
        <v>41</v>
      </c>
      <c r="H15" s="226">
        <v>3.5682023486901535</v>
      </c>
      <c r="I15" s="227">
        <v>0.72084895933134407</v>
      </c>
    </row>
    <row r="16" spans="1:16" x14ac:dyDescent="0.25">
      <c r="A16" s="96">
        <v>66</v>
      </c>
      <c r="B16" s="95" t="s">
        <v>327</v>
      </c>
      <c r="C16" s="95" t="s">
        <v>326</v>
      </c>
      <c r="D16" s="42">
        <v>0.36568958333333335</v>
      </c>
      <c r="E16" s="225">
        <v>2217</v>
      </c>
      <c r="F16" s="73" t="s">
        <v>548</v>
      </c>
      <c r="G16" s="73" t="s">
        <v>41</v>
      </c>
      <c r="H16" s="226">
        <v>3.5633739287325215</v>
      </c>
      <c r="I16" s="227">
        <v>0.71987352095606494</v>
      </c>
    </row>
    <row r="17" spans="1:9" x14ac:dyDescent="0.25">
      <c r="A17" s="96">
        <v>24</v>
      </c>
      <c r="B17" s="95" t="s">
        <v>150</v>
      </c>
      <c r="C17" s="95" t="s">
        <v>277</v>
      </c>
      <c r="D17" s="42">
        <v>0.3580335648148148</v>
      </c>
      <c r="E17" s="225">
        <v>2228.4</v>
      </c>
      <c r="F17" s="73" t="s">
        <v>548</v>
      </c>
      <c r="G17" s="73" t="s">
        <v>41</v>
      </c>
      <c r="H17" s="226">
        <v>3.5451444982947407</v>
      </c>
      <c r="I17" s="227">
        <v>0.71619080773631116</v>
      </c>
    </row>
    <row r="18" spans="1:9" x14ac:dyDescent="0.25">
      <c r="A18" s="96">
        <v>62</v>
      </c>
      <c r="B18" s="95" t="s">
        <v>167</v>
      </c>
      <c r="C18" s="95" t="s">
        <v>344</v>
      </c>
      <c r="D18" s="42">
        <v>0.36503969907407408</v>
      </c>
      <c r="E18" s="225">
        <v>2241.9</v>
      </c>
      <c r="F18" s="73" t="s">
        <v>548</v>
      </c>
      <c r="G18" s="73" t="s">
        <v>41</v>
      </c>
      <c r="H18" s="226">
        <v>3.5237967795173737</v>
      </c>
      <c r="I18" s="227">
        <v>0.71187813727623706</v>
      </c>
    </row>
    <row r="19" spans="1:9" x14ac:dyDescent="0.25">
      <c r="A19" s="96">
        <v>72</v>
      </c>
      <c r="B19" s="95" t="s">
        <v>150</v>
      </c>
      <c r="C19" s="95" t="s">
        <v>242</v>
      </c>
      <c r="D19" s="42">
        <v>0.36650335648148147</v>
      </c>
      <c r="E19" s="225">
        <v>2272.1999999999998</v>
      </c>
      <c r="F19" s="73" t="s">
        <v>548</v>
      </c>
      <c r="G19" s="73" t="s">
        <v>41</v>
      </c>
      <c r="H19" s="226">
        <v>3.4768066191356399</v>
      </c>
      <c r="I19" s="227">
        <v>0.70238517558295754</v>
      </c>
    </row>
    <row r="20" spans="1:9" x14ac:dyDescent="0.25">
      <c r="A20" s="96">
        <v>84</v>
      </c>
      <c r="B20" s="95" t="s">
        <v>147</v>
      </c>
      <c r="C20" s="95" t="s">
        <v>779</v>
      </c>
      <c r="D20" s="42">
        <v>0.36853587962962964</v>
      </c>
      <c r="E20" s="225">
        <v>2292.8000000000002</v>
      </c>
      <c r="F20" s="73" t="s">
        <v>548</v>
      </c>
      <c r="G20" s="73" t="s">
        <v>41</v>
      </c>
      <c r="H20" s="226">
        <v>3.4455687369155616</v>
      </c>
      <c r="I20" s="227">
        <v>0.69607449230617402</v>
      </c>
    </row>
    <row r="21" spans="1:9" x14ac:dyDescent="0.25">
      <c r="A21" s="96">
        <v>59</v>
      </c>
      <c r="B21" s="95" t="s">
        <v>150</v>
      </c>
      <c r="C21" s="95" t="s">
        <v>283</v>
      </c>
      <c r="D21" s="42">
        <v>0.36447141203703709</v>
      </c>
      <c r="E21" s="225">
        <v>2314.3000000000002</v>
      </c>
      <c r="F21" s="73" t="s">
        <v>548</v>
      </c>
      <c r="G21" s="73" t="s">
        <v>41</v>
      </c>
      <c r="H21" s="226">
        <v>3.4135591755606445</v>
      </c>
      <c r="I21" s="227">
        <v>0.6896079142546756</v>
      </c>
    </row>
    <row r="22" spans="1:9" x14ac:dyDescent="0.25">
      <c r="A22" s="96">
        <v>81</v>
      </c>
      <c r="B22" s="95" t="s">
        <v>167</v>
      </c>
      <c r="C22" s="95" t="s">
        <v>180</v>
      </c>
      <c r="D22" s="42">
        <v>0.36794965277777775</v>
      </c>
      <c r="E22" s="225">
        <v>2330.9</v>
      </c>
      <c r="F22" s="73" t="s">
        <v>548</v>
      </c>
      <c r="G22" s="73" t="s">
        <v>41</v>
      </c>
      <c r="H22" s="226">
        <v>3.3892487880217939</v>
      </c>
      <c r="I22" s="227">
        <v>0.68469672485288757</v>
      </c>
    </row>
    <row r="23" spans="1:9" x14ac:dyDescent="0.25">
      <c r="A23" s="96">
        <v>87</v>
      </c>
      <c r="B23" s="95" t="s">
        <v>167</v>
      </c>
      <c r="C23" s="95" t="s">
        <v>341</v>
      </c>
      <c r="D23" s="42">
        <v>0.36902175925925929</v>
      </c>
      <c r="E23" s="225">
        <v>2345.3000000000002</v>
      </c>
      <c r="F23" s="73" t="s">
        <v>548</v>
      </c>
      <c r="G23" s="73" t="s">
        <v>41</v>
      </c>
      <c r="H23" s="226">
        <v>3.3684390056709161</v>
      </c>
      <c r="I23" s="227">
        <v>0.68049272841836683</v>
      </c>
    </row>
    <row r="24" spans="1:9" x14ac:dyDescent="0.25">
      <c r="A24" s="96">
        <v>96</v>
      </c>
      <c r="B24" s="95" t="s">
        <v>167</v>
      </c>
      <c r="C24" s="95" t="s">
        <v>417</v>
      </c>
      <c r="D24" s="42">
        <v>0.3706230324074074</v>
      </c>
      <c r="E24" s="225">
        <v>2375.1</v>
      </c>
      <c r="F24" s="73" t="s">
        <v>548</v>
      </c>
      <c r="G24" s="73" t="s">
        <v>41</v>
      </c>
      <c r="H24" s="226">
        <v>3.3261757399688436</v>
      </c>
      <c r="I24" s="227">
        <v>0.6719546949432007</v>
      </c>
    </row>
    <row r="25" spans="1:9" x14ac:dyDescent="0.25">
      <c r="A25" s="96">
        <v>93</v>
      </c>
      <c r="B25" s="95" t="s">
        <v>147</v>
      </c>
      <c r="C25" s="95" t="s">
        <v>812</v>
      </c>
      <c r="D25" s="42">
        <v>0.37006053240740738</v>
      </c>
      <c r="E25" s="225">
        <v>2433.6</v>
      </c>
      <c r="F25" s="73" t="s">
        <v>548</v>
      </c>
      <c r="G25" s="73" t="s">
        <v>41</v>
      </c>
      <c r="H25" s="226">
        <v>3.2462195923734387</v>
      </c>
      <c r="I25" s="227">
        <v>0.65580193785321994</v>
      </c>
    </row>
    <row r="26" spans="1:9" x14ac:dyDescent="0.25">
      <c r="A26" s="96">
        <v>115</v>
      </c>
      <c r="B26" s="95" t="s">
        <v>147</v>
      </c>
      <c r="C26" s="95" t="s">
        <v>836</v>
      </c>
      <c r="D26" s="42">
        <v>0.37303715277777777</v>
      </c>
      <c r="E26" s="225">
        <v>2555</v>
      </c>
      <c r="F26" s="73" t="s">
        <v>548</v>
      </c>
      <c r="G26" s="73" t="s">
        <v>41</v>
      </c>
      <c r="H26" s="226">
        <v>3.0919765166340509</v>
      </c>
      <c r="I26" s="227">
        <v>0.62464172053213152</v>
      </c>
    </row>
    <row r="27" spans="1:9" x14ac:dyDescent="0.25">
      <c r="A27" s="96">
        <v>117</v>
      </c>
      <c r="B27" s="95" t="s">
        <v>147</v>
      </c>
      <c r="C27" s="95" t="s">
        <v>845</v>
      </c>
      <c r="D27" s="42">
        <v>0.3734136574074074</v>
      </c>
      <c r="E27" s="225">
        <v>2651.1</v>
      </c>
      <c r="F27" s="73" t="s">
        <v>548</v>
      </c>
      <c r="G27" s="73" t="s">
        <v>41</v>
      </c>
      <c r="H27" s="226">
        <v>2.9798951378673006</v>
      </c>
      <c r="I27" s="227">
        <v>0.60199901775096976</v>
      </c>
    </row>
    <row r="28" spans="1:9" x14ac:dyDescent="0.25">
      <c r="A28" s="96">
        <v>90</v>
      </c>
      <c r="B28" s="95" t="s">
        <v>147</v>
      </c>
      <c r="C28" s="95" t="s">
        <v>847</v>
      </c>
      <c r="D28" s="42">
        <v>0.36954571759259264</v>
      </c>
      <c r="E28" s="225">
        <v>2668.3</v>
      </c>
      <c r="F28" s="73" t="s">
        <v>548</v>
      </c>
      <c r="G28" s="73" t="s">
        <v>41</v>
      </c>
      <c r="H28" s="226">
        <v>2.9606865794700745</v>
      </c>
      <c r="I28" s="227">
        <v>0.5981185009030453</v>
      </c>
    </row>
    <row r="29" spans="1:9" ht="18.75" x14ac:dyDescent="0.3">
      <c r="A29" s="96"/>
      <c r="B29" s="95"/>
      <c r="C29" s="17" t="s">
        <v>185</v>
      </c>
      <c r="D29" s="42"/>
      <c r="E29" s="225"/>
      <c r="H29" s="226"/>
      <c r="I29" s="227"/>
    </row>
    <row r="30" spans="1:9" x14ac:dyDescent="0.25">
      <c r="A30" s="96">
        <v>1</v>
      </c>
      <c r="B30" s="95" t="s">
        <v>15</v>
      </c>
      <c r="C30" s="95" t="s">
        <v>60</v>
      </c>
      <c r="D30" s="42">
        <v>0.35474421296296299</v>
      </c>
      <c r="E30" s="225">
        <v>1807.6</v>
      </c>
      <c r="F30" s="73" t="s">
        <v>543</v>
      </c>
      <c r="G30" s="73" t="s">
        <v>41</v>
      </c>
      <c r="H30" s="226">
        <v>4.3704359371542383</v>
      </c>
      <c r="I30" s="227">
        <v>0.86406404451447971</v>
      </c>
    </row>
    <row r="31" spans="1:9" x14ac:dyDescent="0.25">
      <c r="A31" s="96">
        <v>8</v>
      </c>
      <c r="B31" s="95" t="s">
        <v>15</v>
      </c>
      <c r="C31" s="95" t="s">
        <v>730</v>
      </c>
      <c r="D31" s="42">
        <v>0.36047546296296296</v>
      </c>
      <c r="E31" s="225">
        <v>1908.9</v>
      </c>
      <c r="F31" s="73" t="s">
        <v>543</v>
      </c>
      <c r="G31" s="73" t="s">
        <v>41</v>
      </c>
      <c r="H31" s="226">
        <v>4.1385090890041383</v>
      </c>
      <c r="I31" s="227">
        <v>0.81821057512932749</v>
      </c>
    </row>
    <row r="32" spans="1:9" x14ac:dyDescent="0.25">
      <c r="A32" s="96">
        <v>5</v>
      </c>
      <c r="B32" s="95" t="s">
        <v>15</v>
      </c>
      <c r="C32" s="95" t="s">
        <v>95</v>
      </c>
      <c r="D32" s="42">
        <v>0.35543055555555553</v>
      </c>
      <c r="E32" s="225">
        <v>1924.6</v>
      </c>
      <c r="F32" s="73" t="s">
        <v>543</v>
      </c>
      <c r="G32" s="73" t="s">
        <v>41</v>
      </c>
      <c r="H32" s="226">
        <v>4.1047490387613008</v>
      </c>
      <c r="I32" s="227">
        <v>0.81153599026518408</v>
      </c>
    </row>
    <row r="33" spans="1:9" x14ac:dyDescent="0.25">
      <c r="A33" s="117">
        <v>12</v>
      </c>
      <c r="B33" s="95" t="s">
        <v>15</v>
      </c>
      <c r="C33" s="95" t="s">
        <v>285</v>
      </c>
      <c r="D33" s="42">
        <v>0.35640162037037038</v>
      </c>
      <c r="E33" s="225">
        <v>1946.9</v>
      </c>
      <c r="F33" s="73" t="s">
        <v>543</v>
      </c>
      <c r="G33" s="73" t="s">
        <v>41</v>
      </c>
      <c r="H33" s="226">
        <v>4.0577328059992803</v>
      </c>
      <c r="I33" s="227">
        <v>0.8022405705811152</v>
      </c>
    </row>
    <row r="34" spans="1:9" x14ac:dyDescent="0.25">
      <c r="A34" s="96">
        <v>3</v>
      </c>
      <c r="B34" s="95" t="s">
        <v>452</v>
      </c>
      <c r="C34" s="95" t="s">
        <v>453</v>
      </c>
      <c r="D34" s="42">
        <v>0.3550625</v>
      </c>
      <c r="E34" s="225">
        <v>2000.6</v>
      </c>
      <c r="F34" s="73" t="s">
        <v>543</v>
      </c>
      <c r="G34" s="73" t="s">
        <v>41</v>
      </c>
      <c r="H34" s="226">
        <v>3.948815355393382</v>
      </c>
      <c r="I34" s="227">
        <v>0.78070687137077543</v>
      </c>
    </row>
    <row r="35" spans="1:9" x14ac:dyDescent="0.25">
      <c r="A35" s="96">
        <v>13</v>
      </c>
      <c r="B35" s="95" t="s">
        <v>15</v>
      </c>
      <c r="C35" s="95" t="s">
        <v>103</v>
      </c>
      <c r="D35" s="42">
        <v>0.35657754629629629</v>
      </c>
      <c r="E35" s="225">
        <v>2022.1</v>
      </c>
      <c r="F35" s="73" t="s">
        <v>543</v>
      </c>
      <c r="G35" s="73" t="s">
        <v>41</v>
      </c>
      <c r="H35" s="226">
        <v>3.9068295336531329</v>
      </c>
      <c r="I35" s="227">
        <v>0.77240599716352965</v>
      </c>
    </row>
    <row r="36" spans="1:9" x14ac:dyDescent="0.25">
      <c r="A36" s="96">
        <v>30</v>
      </c>
      <c r="B36" s="95" t="s">
        <v>15</v>
      </c>
      <c r="C36" s="95" t="s">
        <v>124</v>
      </c>
      <c r="D36" s="42">
        <v>0.35901064814814815</v>
      </c>
      <c r="E36" s="225">
        <v>2023.4</v>
      </c>
      <c r="F36" s="73" t="s">
        <v>543</v>
      </c>
      <c r="G36" s="73" t="s">
        <v>41</v>
      </c>
      <c r="H36" s="226">
        <v>3.904319462291193</v>
      </c>
      <c r="I36" s="227">
        <v>0.77190973948026753</v>
      </c>
    </row>
    <row r="37" spans="1:9" x14ac:dyDescent="0.25">
      <c r="A37" s="96">
        <v>4</v>
      </c>
      <c r="B37" s="95" t="s">
        <v>78</v>
      </c>
      <c r="C37" s="95" t="s">
        <v>79</v>
      </c>
      <c r="D37" s="42">
        <v>0.35523993055555558</v>
      </c>
      <c r="E37" s="225">
        <v>2058.6999999999998</v>
      </c>
      <c r="F37" s="73" t="s">
        <v>543</v>
      </c>
      <c r="G37" s="73" t="s">
        <v>41</v>
      </c>
      <c r="H37" s="226">
        <v>3.8373730995288291</v>
      </c>
      <c r="I37" s="227">
        <v>0.75867400148849928</v>
      </c>
    </row>
    <row r="38" spans="1:9" x14ac:dyDescent="0.25">
      <c r="A38" s="96">
        <v>46</v>
      </c>
      <c r="B38" s="95" t="s">
        <v>121</v>
      </c>
      <c r="C38" s="95" t="s">
        <v>261</v>
      </c>
      <c r="D38" s="42">
        <v>0.36226076388888889</v>
      </c>
      <c r="E38" s="225">
        <v>2084.8000000000002</v>
      </c>
      <c r="F38" s="73" t="s">
        <v>543</v>
      </c>
      <c r="G38" s="73" t="s">
        <v>41</v>
      </c>
      <c r="H38" s="226">
        <v>3.7893323100537217</v>
      </c>
      <c r="I38" s="227">
        <v>0.74917602017669471</v>
      </c>
    </row>
    <row r="39" spans="1:9" x14ac:dyDescent="0.25">
      <c r="A39" s="96">
        <v>48</v>
      </c>
      <c r="B39" s="95" t="s">
        <v>15</v>
      </c>
      <c r="C39" s="95" t="s">
        <v>243</v>
      </c>
      <c r="D39" s="42">
        <v>0.36262152777777779</v>
      </c>
      <c r="E39" s="225">
        <v>2119</v>
      </c>
      <c r="F39" s="73" t="s">
        <v>543</v>
      </c>
      <c r="G39" s="73" t="s">
        <v>41</v>
      </c>
      <c r="H39" s="226">
        <v>3.7281736668239738</v>
      </c>
      <c r="I39" s="227">
        <v>0.73708455255515504</v>
      </c>
    </row>
    <row r="40" spans="1:9" x14ac:dyDescent="0.25">
      <c r="A40" s="96">
        <v>54</v>
      </c>
      <c r="B40" s="95" t="s">
        <v>15</v>
      </c>
      <c r="C40" s="95" t="s">
        <v>161</v>
      </c>
      <c r="D40" s="42">
        <v>0.36354699074074071</v>
      </c>
      <c r="E40" s="225">
        <v>2218.6</v>
      </c>
      <c r="F40" s="73" t="s">
        <v>543</v>
      </c>
      <c r="G40" s="73" t="s">
        <v>41</v>
      </c>
      <c r="H40" s="226">
        <v>3.5608041107004418</v>
      </c>
      <c r="I40" s="227">
        <v>0.7039944861013131</v>
      </c>
    </row>
    <row r="41" spans="1:9" ht="18.75" x14ac:dyDescent="0.3">
      <c r="A41" s="96"/>
      <c r="B41" s="95"/>
      <c r="C41" s="17" t="s">
        <v>186</v>
      </c>
      <c r="D41" s="42"/>
      <c r="E41" s="225"/>
      <c r="H41" s="226"/>
      <c r="I41" s="227"/>
    </row>
    <row r="42" spans="1:9" x14ac:dyDescent="0.25">
      <c r="A42" s="96">
        <v>19</v>
      </c>
      <c r="B42" s="95" t="s">
        <v>15</v>
      </c>
      <c r="C42" s="95" t="s">
        <v>46</v>
      </c>
      <c r="D42" s="42">
        <v>0.35736180555555558</v>
      </c>
      <c r="E42" s="225">
        <v>1982.7</v>
      </c>
      <c r="F42" s="73" t="s">
        <v>488</v>
      </c>
      <c r="G42" s="73" t="s">
        <v>41</v>
      </c>
      <c r="H42" s="226">
        <v>3.9844656276794268</v>
      </c>
      <c r="I42" s="227">
        <v>0.91365870847957509</v>
      </c>
    </row>
    <row r="43" spans="1:9" x14ac:dyDescent="0.25">
      <c r="A43" s="96">
        <v>20</v>
      </c>
      <c r="B43" s="95" t="s">
        <v>15</v>
      </c>
      <c r="C43" s="95" t="s">
        <v>42</v>
      </c>
      <c r="D43" s="42">
        <v>0.35752800925925926</v>
      </c>
      <c r="E43" s="225">
        <v>2007.3</v>
      </c>
      <c r="F43" s="73" t="s">
        <v>488</v>
      </c>
      <c r="G43" s="73" t="s">
        <v>41</v>
      </c>
      <c r="H43" s="226">
        <v>3.9356349324963884</v>
      </c>
      <c r="I43" s="227">
        <v>0.90246157589919485</v>
      </c>
    </row>
    <row r="44" spans="1:9" x14ac:dyDescent="0.25">
      <c r="A44" s="96">
        <v>7</v>
      </c>
      <c r="B44" s="95" t="s">
        <v>15</v>
      </c>
      <c r="C44" s="95" t="s">
        <v>197</v>
      </c>
      <c r="D44" s="42">
        <v>0.35569502314814816</v>
      </c>
      <c r="E44" s="225">
        <v>1946.8</v>
      </c>
      <c r="F44" s="73" t="s">
        <v>485</v>
      </c>
      <c r="G44" s="73" t="s">
        <v>41</v>
      </c>
      <c r="H44" s="226">
        <v>4.0579412369015824</v>
      </c>
      <c r="I44" s="227">
        <v>0.88775787287280306</v>
      </c>
    </row>
    <row r="45" spans="1:9" x14ac:dyDescent="0.25">
      <c r="A45" s="96">
        <v>10</v>
      </c>
      <c r="B45" s="95" t="s">
        <v>121</v>
      </c>
      <c r="C45" s="95" t="s">
        <v>233</v>
      </c>
      <c r="D45" s="42">
        <v>0.35608634259259259</v>
      </c>
      <c r="E45" s="225">
        <v>1968.5</v>
      </c>
      <c r="F45" s="73" t="s">
        <v>487</v>
      </c>
      <c r="G45" s="73" t="s">
        <v>41</v>
      </c>
      <c r="H45" s="226">
        <v>4.013208026416053</v>
      </c>
      <c r="I45" s="227">
        <v>0.88357728454778806</v>
      </c>
    </row>
    <row r="46" spans="1:9" x14ac:dyDescent="0.25">
      <c r="A46" s="96">
        <v>2</v>
      </c>
      <c r="B46" s="95" t="s">
        <v>49</v>
      </c>
      <c r="C46" s="95" t="s">
        <v>50</v>
      </c>
      <c r="D46" s="42">
        <v>0.35668599537037032</v>
      </c>
      <c r="E46" s="225">
        <v>1885.3</v>
      </c>
      <c r="F46" s="73" t="s">
        <v>484</v>
      </c>
      <c r="G46" s="73" t="s">
        <v>41</v>
      </c>
      <c r="H46" s="226">
        <v>4.190314538800191</v>
      </c>
      <c r="I46" s="227">
        <v>0.88254307893854056</v>
      </c>
    </row>
    <row r="47" spans="1:9" x14ac:dyDescent="0.25">
      <c r="A47" s="96">
        <v>22</v>
      </c>
      <c r="B47" s="95" t="s">
        <v>15</v>
      </c>
      <c r="C47" s="95" t="s">
        <v>52</v>
      </c>
      <c r="D47" s="42">
        <v>0.35785925925925927</v>
      </c>
      <c r="E47" s="225">
        <v>2021.1</v>
      </c>
      <c r="F47" s="73" t="s">
        <v>491</v>
      </c>
      <c r="G47" s="73" t="s">
        <v>41</v>
      </c>
      <c r="H47" s="226">
        <v>3.9087625550442828</v>
      </c>
      <c r="I47" s="227">
        <v>0.88233917721089916</v>
      </c>
    </row>
    <row r="48" spans="1:9" x14ac:dyDescent="0.25">
      <c r="A48" s="96">
        <v>40</v>
      </c>
      <c r="B48" s="95" t="s">
        <v>15</v>
      </c>
      <c r="C48" s="95" t="s">
        <v>54</v>
      </c>
      <c r="D48" s="42">
        <v>0.36107777777777778</v>
      </c>
      <c r="E48" s="225">
        <v>2099.9</v>
      </c>
      <c r="F48" s="73" t="s">
        <v>488</v>
      </c>
      <c r="G48" s="73" t="s">
        <v>41</v>
      </c>
      <c r="H48" s="226">
        <v>3.7620839087575599</v>
      </c>
      <c r="I48" s="227">
        <v>0.86266542278320568</v>
      </c>
    </row>
    <row r="49" spans="1:9" x14ac:dyDescent="0.25">
      <c r="A49" s="96">
        <v>16</v>
      </c>
      <c r="B49" s="95" t="s">
        <v>15</v>
      </c>
      <c r="C49" s="95" t="s">
        <v>58</v>
      </c>
      <c r="D49" s="42">
        <v>0.3568486111111111</v>
      </c>
      <c r="E49" s="225">
        <v>1972.2</v>
      </c>
      <c r="F49" s="73" t="s">
        <v>619</v>
      </c>
      <c r="G49" s="73" t="s">
        <v>41</v>
      </c>
      <c r="H49" s="226">
        <v>4.0056789372274615</v>
      </c>
      <c r="I49" s="227">
        <v>0.85958775476984151</v>
      </c>
    </row>
    <row r="50" spans="1:9" x14ac:dyDescent="0.25">
      <c r="A50" s="96">
        <v>17</v>
      </c>
      <c r="B50" s="95" t="s">
        <v>121</v>
      </c>
      <c r="C50" s="95" t="s">
        <v>456</v>
      </c>
      <c r="D50" s="42">
        <v>0.3570159722222222</v>
      </c>
      <c r="E50" s="225">
        <v>2035.3</v>
      </c>
      <c r="F50" s="73" t="s">
        <v>485</v>
      </c>
      <c r="G50" s="73" t="s">
        <v>41</v>
      </c>
      <c r="H50" s="226">
        <v>3.8814916719893873</v>
      </c>
      <c r="I50" s="227">
        <v>0.84915591161439241</v>
      </c>
    </row>
    <row r="51" spans="1:9" x14ac:dyDescent="0.25">
      <c r="A51" s="96">
        <v>21</v>
      </c>
      <c r="B51" s="95" t="s">
        <v>15</v>
      </c>
      <c r="C51" s="95" t="s">
        <v>56</v>
      </c>
      <c r="D51" s="42">
        <v>0.35768946759259257</v>
      </c>
      <c r="E51" s="225">
        <v>2070.9</v>
      </c>
      <c r="F51" s="73" t="s">
        <v>490</v>
      </c>
      <c r="G51" s="73" t="s">
        <v>41</v>
      </c>
      <c r="H51" s="226">
        <v>3.8147665266309332</v>
      </c>
      <c r="I51" s="227">
        <v>0.84829142242182198</v>
      </c>
    </row>
    <row r="52" spans="1:9" x14ac:dyDescent="0.25">
      <c r="A52" s="96">
        <v>25</v>
      </c>
      <c r="B52" s="95" t="s">
        <v>732</v>
      </c>
      <c r="C52" s="95" t="s">
        <v>735</v>
      </c>
      <c r="D52" s="42">
        <v>0.3581699074074074</v>
      </c>
      <c r="E52" s="225">
        <v>2553.4</v>
      </c>
      <c r="F52" s="73" t="s">
        <v>561</v>
      </c>
      <c r="G52" s="73" t="s">
        <v>41</v>
      </c>
      <c r="H52" s="226">
        <v>3.0939139970235763</v>
      </c>
      <c r="I52" s="227">
        <v>0.83620000000000005</v>
      </c>
    </row>
    <row r="53" spans="1:9" x14ac:dyDescent="0.25">
      <c r="A53" s="96">
        <v>41</v>
      </c>
      <c r="B53" s="95" t="s">
        <v>15</v>
      </c>
      <c r="C53" s="95" t="s">
        <v>203</v>
      </c>
      <c r="D53" s="42">
        <v>0.36125138888888886</v>
      </c>
      <c r="E53" s="225">
        <v>2167.8000000000002</v>
      </c>
      <c r="F53" s="73" t="s">
        <v>488</v>
      </c>
      <c r="G53" s="73" t="s">
        <v>41</v>
      </c>
      <c r="H53" s="226">
        <v>3.6442476243195863</v>
      </c>
      <c r="I53" s="227">
        <v>0.83564494939683254</v>
      </c>
    </row>
    <row r="54" spans="1:9" x14ac:dyDescent="0.25">
      <c r="A54" s="96">
        <v>6</v>
      </c>
      <c r="B54" s="95" t="s">
        <v>121</v>
      </c>
      <c r="C54" s="95" t="s">
        <v>292</v>
      </c>
      <c r="D54" s="42">
        <v>0.35562824074074073</v>
      </c>
      <c r="E54" s="225">
        <v>1992.2</v>
      </c>
      <c r="F54" s="73" t="s">
        <v>492</v>
      </c>
      <c r="G54" s="73" t="s">
        <v>41</v>
      </c>
      <c r="H54" s="226">
        <v>3.965465314727437</v>
      </c>
      <c r="I54" s="227">
        <v>0.83011624758790803</v>
      </c>
    </row>
    <row r="55" spans="1:9" x14ac:dyDescent="0.25">
      <c r="A55" s="96">
        <v>102</v>
      </c>
      <c r="B55" s="95" t="s">
        <v>66</v>
      </c>
      <c r="C55" s="95" t="s">
        <v>340</v>
      </c>
      <c r="D55" s="42">
        <v>0.37111412037037034</v>
      </c>
      <c r="E55" s="225">
        <v>2234.4</v>
      </c>
      <c r="F55" s="73" t="s">
        <v>594</v>
      </c>
      <c r="G55" s="73" t="s">
        <v>41</v>
      </c>
      <c r="H55" s="226">
        <v>3.53562477622628</v>
      </c>
      <c r="I55" s="227">
        <v>0.82762752252487826</v>
      </c>
    </row>
    <row r="56" spans="1:9" x14ac:dyDescent="0.25">
      <c r="A56" s="96">
        <v>26</v>
      </c>
      <c r="B56" s="95" t="s">
        <v>732</v>
      </c>
      <c r="C56" s="95" t="s">
        <v>733</v>
      </c>
      <c r="D56" s="42">
        <v>0.35832060185185188</v>
      </c>
      <c r="E56" s="225">
        <v>2031.4</v>
      </c>
      <c r="F56" s="73" t="s">
        <v>657</v>
      </c>
      <c r="G56" s="73" t="s">
        <v>41</v>
      </c>
      <c r="H56" s="226">
        <v>3.8889435857044403</v>
      </c>
      <c r="I56" s="227">
        <v>0.82655549111677795</v>
      </c>
    </row>
    <row r="57" spans="1:9" x14ac:dyDescent="0.25">
      <c r="A57" s="96">
        <v>42</v>
      </c>
      <c r="B57" s="95" t="s">
        <v>15</v>
      </c>
      <c r="C57" s="95" t="s">
        <v>83</v>
      </c>
      <c r="D57" s="42">
        <v>0.3614877314814815</v>
      </c>
      <c r="E57" s="225">
        <v>2068.6999999999998</v>
      </c>
      <c r="F57" s="73" t="s">
        <v>499</v>
      </c>
      <c r="G57" s="73" t="s">
        <v>41</v>
      </c>
      <c r="H57" s="226">
        <v>3.818823415671678</v>
      </c>
      <c r="I57" s="227">
        <v>0.82479987379517883</v>
      </c>
    </row>
    <row r="58" spans="1:9" x14ac:dyDescent="0.25">
      <c r="A58" s="96">
        <v>44</v>
      </c>
      <c r="B58" s="95" t="s">
        <v>66</v>
      </c>
      <c r="C58" s="95" t="s">
        <v>345</v>
      </c>
      <c r="D58" s="42">
        <v>0.36188900462962964</v>
      </c>
      <c r="E58" s="225">
        <v>2191.3000000000002</v>
      </c>
      <c r="F58" s="73" t="s">
        <v>495</v>
      </c>
      <c r="G58" s="73" t="s">
        <v>41</v>
      </c>
      <c r="H58" s="226">
        <v>3.605165883265641</v>
      </c>
      <c r="I58" s="227">
        <v>0.82234623249672467</v>
      </c>
    </row>
    <row r="59" spans="1:9" x14ac:dyDescent="0.25">
      <c r="A59" s="96">
        <v>43</v>
      </c>
      <c r="B59" s="95" t="s">
        <v>66</v>
      </c>
      <c r="C59" s="95" t="s">
        <v>333</v>
      </c>
      <c r="D59" s="42">
        <v>0.36169768518518519</v>
      </c>
      <c r="E59" s="225">
        <v>2208.4</v>
      </c>
      <c r="F59" s="73" t="s">
        <v>488</v>
      </c>
      <c r="G59" s="73" t="s">
        <v>41</v>
      </c>
      <c r="H59" s="226">
        <v>3.5772504980981705</v>
      </c>
      <c r="I59" s="227">
        <v>0.82028215961893391</v>
      </c>
    </row>
    <row r="60" spans="1:9" x14ac:dyDescent="0.25">
      <c r="A60" s="96">
        <v>27</v>
      </c>
      <c r="B60" s="95" t="s">
        <v>121</v>
      </c>
      <c r="C60" s="95" t="s">
        <v>458</v>
      </c>
      <c r="D60" s="42">
        <v>0.35850798611111112</v>
      </c>
      <c r="E60" s="225">
        <v>2094.8000000000002</v>
      </c>
      <c r="F60" s="73" t="s">
        <v>491</v>
      </c>
      <c r="G60" s="73" t="s">
        <v>41</v>
      </c>
      <c r="H60" s="226">
        <v>3.7712430780981476</v>
      </c>
      <c r="I60" s="227">
        <v>0.81969999999999998</v>
      </c>
    </row>
    <row r="61" spans="1:9" x14ac:dyDescent="0.25">
      <c r="A61" s="96">
        <v>79</v>
      </c>
      <c r="B61" s="95" t="s">
        <v>15</v>
      </c>
      <c r="C61" s="95" t="s">
        <v>74</v>
      </c>
      <c r="D61" s="42">
        <v>0.36757384259259257</v>
      </c>
      <c r="E61" s="225">
        <v>2245.1</v>
      </c>
      <c r="F61" s="73" t="s">
        <v>500</v>
      </c>
      <c r="G61" s="73" t="s">
        <v>41</v>
      </c>
      <c r="H61" s="226">
        <v>3.5187742194111622</v>
      </c>
      <c r="I61" s="227">
        <v>0.81547490600490424</v>
      </c>
    </row>
    <row r="62" spans="1:9" x14ac:dyDescent="0.25">
      <c r="A62" s="96">
        <v>28</v>
      </c>
      <c r="B62" s="95" t="s">
        <v>15</v>
      </c>
      <c r="C62" s="95" t="s">
        <v>109</v>
      </c>
      <c r="D62" s="42">
        <v>0.3586833333333333</v>
      </c>
      <c r="E62" s="225">
        <v>2016.2</v>
      </c>
      <c r="F62" s="73" t="s">
        <v>731</v>
      </c>
      <c r="G62" s="73" t="s">
        <v>41</v>
      </c>
      <c r="H62" s="226">
        <v>3.9182620771748833</v>
      </c>
      <c r="I62" s="227">
        <v>0.81291744339727867</v>
      </c>
    </row>
    <row r="63" spans="1:9" x14ac:dyDescent="0.25">
      <c r="A63" s="96">
        <v>34</v>
      </c>
      <c r="B63" s="95" t="s">
        <v>66</v>
      </c>
      <c r="C63" s="95" t="s">
        <v>739</v>
      </c>
      <c r="D63" s="42">
        <v>0.35983761574074075</v>
      </c>
      <c r="E63" s="225">
        <v>2116.6999999999998</v>
      </c>
      <c r="F63" s="73" t="s">
        <v>561</v>
      </c>
      <c r="G63" s="73" t="s">
        <v>41</v>
      </c>
      <c r="H63" s="226">
        <v>3.7322246893749709</v>
      </c>
      <c r="I63" s="227">
        <v>0.81117685054878741</v>
      </c>
    </row>
    <row r="64" spans="1:9" x14ac:dyDescent="0.25">
      <c r="A64" s="96">
        <v>53</v>
      </c>
      <c r="B64" s="95" t="s">
        <v>175</v>
      </c>
      <c r="C64" s="95" t="s">
        <v>199</v>
      </c>
      <c r="D64" s="42">
        <v>0.36333622685185185</v>
      </c>
      <c r="E64" s="225">
        <v>2173.9</v>
      </c>
      <c r="F64" s="73" t="s">
        <v>490</v>
      </c>
      <c r="G64" s="73" t="s">
        <v>41</v>
      </c>
      <c r="H64" s="226">
        <v>3.6340218041308248</v>
      </c>
      <c r="I64" s="227">
        <v>0.80809913367374353</v>
      </c>
    </row>
    <row r="65" spans="1:10" x14ac:dyDescent="0.25">
      <c r="A65" s="122">
        <v>36</v>
      </c>
      <c r="B65" s="155" t="s">
        <v>87</v>
      </c>
      <c r="C65" s="95" t="s">
        <v>385</v>
      </c>
      <c r="D65" s="53">
        <v>2.692569444444445E-2</v>
      </c>
      <c r="E65" s="219">
        <v>2133.1999999999998</v>
      </c>
      <c r="F65" s="73" t="s">
        <v>561</v>
      </c>
      <c r="G65" s="73" t="s">
        <v>41</v>
      </c>
      <c r="H65" s="226">
        <f>L$2/E65</f>
        <v>3.7033564597787363</v>
      </c>
      <c r="I65" s="227">
        <f>H65/VLOOKUP(F65,[2]Prognostic!A$1:B$106,2,FALSE)</f>
        <v>0.80490251244919286</v>
      </c>
    </row>
    <row r="66" spans="1:10" x14ac:dyDescent="0.25">
      <c r="A66" s="96">
        <v>39</v>
      </c>
      <c r="B66" s="95" t="s">
        <v>459</v>
      </c>
      <c r="C66" s="95" t="s">
        <v>742</v>
      </c>
      <c r="D66" s="42">
        <v>0.36088414351851855</v>
      </c>
      <c r="E66" s="225">
        <v>2127</v>
      </c>
      <c r="F66" s="73" t="s">
        <v>510</v>
      </c>
      <c r="G66" s="73" t="s">
        <v>41</v>
      </c>
      <c r="H66" s="226">
        <v>3.7141513869299483</v>
      </c>
      <c r="I66" s="227">
        <v>0.80462551709920893</v>
      </c>
    </row>
    <row r="67" spans="1:10" x14ac:dyDescent="0.25">
      <c r="A67" s="96">
        <v>55</v>
      </c>
      <c r="B67" s="95" t="s">
        <v>118</v>
      </c>
      <c r="C67" s="95" t="s">
        <v>204</v>
      </c>
      <c r="D67" s="42">
        <v>0.36373425925925923</v>
      </c>
      <c r="E67" s="225">
        <v>2217.8000000000002</v>
      </c>
      <c r="F67" s="73" t="s">
        <v>589</v>
      </c>
      <c r="G67" s="73" t="s">
        <v>41</v>
      </c>
      <c r="H67" s="226">
        <v>3.5620885562268914</v>
      </c>
      <c r="I67" s="227">
        <v>0.79993005978596254</v>
      </c>
    </row>
    <row r="68" spans="1:10" x14ac:dyDescent="0.25">
      <c r="A68" s="96">
        <v>112</v>
      </c>
      <c r="B68" s="95" t="s">
        <v>15</v>
      </c>
      <c r="C68" s="95" t="s">
        <v>229</v>
      </c>
      <c r="D68" s="42">
        <v>0.37236400462962965</v>
      </c>
      <c r="E68" s="225">
        <v>2312.4</v>
      </c>
      <c r="F68" s="73" t="s">
        <v>594</v>
      </c>
      <c r="G68" s="73" t="s">
        <v>41</v>
      </c>
      <c r="H68" s="226">
        <v>3.416363950873551</v>
      </c>
      <c r="I68" s="227">
        <v>0.79971066265766644</v>
      </c>
    </row>
    <row r="69" spans="1:10" x14ac:dyDescent="0.25">
      <c r="A69" s="96">
        <v>37</v>
      </c>
      <c r="B69" s="95" t="s">
        <v>87</v>
      </c>
      <c r="C69" s="95" t="s">
        <v>88</v>
      </c>
      <c r="D69" s="42">
        <v>0.36024791666666661</v>
      </c>
      <c r="E69" s="225">
        <v>2169.8000000000002</v>
      </c>
      <c r="F69" s="73" t="s">
        <v>510</v>
      </c>
      <c r="G69" s="73" t="s">
        <v>41</v>
      </c>
      <c r="H69" s="226">
        <v>3.64088856115771</v>
      </c>
      <c r="I69" s="227">
        <v>0.78875402104803083</v>
      </c>
    </row>
    <row r="70" spans="1:10" x14ac:dyDescent="0.25">
      <c r="A70" s="96">
        <v>98</v>
      </c>
      <c r="B70" s="95" t="s">
        <v>66</v>
      </c>
      <c r="C70" s="95" t="s">
        <v>331</v>
      </c>
      <c r="D70" s="42">
        <v>0.37077361111111112</v>
      </c>
      <c r="E70" s="225">
        <v>2231.4</v>
      </c>
      <c r="F70" s="73" t="s">
        <v>490</v>
      </c>
      <c r="G70" s="73" t="s">
        <v>41</v>
      </c>
      <c r="H70" s="226">
        <v>3.5403782378775657</v>
      </c>
      <c r="I70" s="227">
        <v>0.78727556990828684</v>
      </c>
    </row>
    <row r="71" spans="1:10" x14ac:dyDescent="0.25">
      <c r="A71" s="96">
        <v>33</v>
      </c>
      <c r="B71" s="95" t="s">
        <v>71</v>
      </c>
      <c r="C71" s="95" t="s">
        <v>72</v>
      </c>
      <c r="D71" s="42">
        <v>0.35962916666666667</v>
      </c>
      <c r="E71" s="225">
        <v>2132.9</v>
      </c>
      <c r="F71" s="73" t="s">
        <v>656</v>
      </c>
      <c r="G71" s="73" t="s">
        <v>41</v>
      </c>
      <c r="H71" s="226">
        <v>3.7038773500867364</v>
      </c>
      <c r="I71" s="227">
        <v>0.78471977756074929</v>
      </c>
    </row>
    <row r="72" spans="1:10" x14ac:dyDescent="0.25">
      <c r="A72" s="96">
        <v>141</v>
      </c>
      <c r="B72" s="95" t="s">
        <v>15</v>
      </c>
      <c r="C72" s="95" t="s">
        <v>207</v>
      </c>
      <c r="D72" s="42">
        <v>0.37775937499999995</v>
      </c>
      <c r="E72" s="225">
        <v>2487.3000000000002</v>
      </c>
      <c r="F72" s="73" t="s">
        <v>671</v>
      </c>
      <c r="G72" s="73" t="s">
        <v>41</v>
      </c>
      <c r="H72" s="226">
        <v>3.1761347646041891</v>
      </c>
      <c r="I72" s="227">
        <v>0.78037709204034122</v>
      </c>
    </row>
    <row r="73" spans="1:10" x14ac:dyDescent="0.25">
      <c r="A73" s="96">
        <v>45</v>
      </c>
      <c r="B73" s="95" t="s">
        <v>87</v>
      </c>
      <c r="C73" s="95" t="s">
        <v>284</v>
      </c>
      <c r="D73" s="42">
        <v>0.36207835648148151</v>
      </c>
      <c r="E73" s="225">
        <v>2197.5</v>
      </c>
      <c r="F73" s="73" t="s">
        <v>499</v>
      </c>
      <c r="G73" s="73" t="s">
        <v>41</v>
      </c>
      <c r="H73" s="226">
        <v>3.5949943117178611</v>
      </c>
      <c r="I73" s="227">
        <v>0.7764566547986741</v>
      </c>
    </row>
    <row r="74" spans="1:10" x14ac:dyDescent="0.25">
      <c r="A74" s="96">
        <v>110</v>
      </c>
      <c r="B74" s="95" t="s">
        <v>49</v>
      </c>
      <c r="C74" s="95" t="s">
        <v>464</v>
      </c>
      <c r="D74" s="42">
        <v>0.37220300925925925</v>
      </c>
      <c r="E74" s="225">
        <v>2206.9</v>
      </c>
      <c r="F74" s="73" t="s">
        <v>510</v>
      </c>
      <c r="G74" s="73" t="s">
        <v>41</v>
      </c>
      <c r="H74" s="226">
        <v>3.5796819067470205</v>
      </c>
      <c r="I74" s="227">
        <v>0.7754943472155591</v>
      </c>
    </row>
    <row r="75" spans="1:10" x14ac:dyDescent="0.25">
      <c r="A75" s="96">
        <v>78</v>
      </c>
      <c r="B75" s="95" t="s">
        <v>113</v>
      </c>
      <c r="C75" s="95" t="s">
        <v>114</v>
      </c>
      <c r="D75" s="42">
        <v>0.3673907407407408</v>
      </c>
      <c r="E75" s="225">
        <v>2228.9</v>
      </c>
      <c r="F75" s="73" t="s">
        <v>496</v>
      </c>
      <c r="G75" s="73" t="s">
        <v>41</v>
      </c>
      <c r="H75" s="226">
        <v>3.5443492305621604</v>
      </c>
      <c r="I75" s="227">
        <v>0.77286289371176631</v>
      </c>
    </row>
    <row r="76" spans="1:10" x14ac:dyDescent="0.25">
      <c r="A76" s="96">
        <v>133</v>
      </c>
      <c r="B76" s="95" t="s">
        <v>15</v>
      </c>
      <c r="C76" s="95" t="s">
        <v>116</v>
      </c>
      <c r="D76" s="42">
        <v>0.37624583333333333</v>
      </c>
      <c r="E76" s="225">
        <v>2357.1</v>
      </c>
      <c r="F76" s="73" t="s">
        <v>488</v>
      </c>
      <c r="G76" s="73" t="s">
        <v>41</v>
      </c>
      <c r="H76" s="226">
        <v>3.3515760892622293</v>
      </c>
      <c r="I76" s="227">
        <v>0.76853384298606497</v>
      </c>
    </row>
    <row r="77" spans="1:10" x14ac:dyDescent="0.25">
      <c r="A77" s="96">
        <v>126</v>
      </c>
      <c r="B77" s="95" t="s">
        <v>465</v>
      </c>
      <c r="C77" s="95" t="s">
        <v>466</v>
      </c>
      <c r="D77" s="42">
        <v>0.37483425925925928</v>
      </c>
      <c r="E77" s="225">
        <v>2332.1</v>
      </c>
      <c r="F77" s="73" t="s">
        <v>491</v>
      </c>
      <c r="G77" s="73" t="s">
        <v>41</v>
      </c>
      <c r="H77" s="226">
        <v>3.3875048239783889</v>
      </c>
      <c r="I77" s="227">
        <v>0.76467377516442192</v>
      </c>
    </row>
    <row r="78" spans="1:10" x14ac:dyDescent="0.25">
      <c r="A78" s="96">
        <v>119</v>
      </c>
      <c r="B78" s="95" t="s">
        <v>66</v>
      </c>
      <c r="C78" s="95" t="s">
        <v>205</v>
      </c>
      <c r="D78" s="42">
        <v>0.37379687500000003</v>
      </c>
      <c r="E78" s="225">
        <v>2269.6</v>
      </c>
      <c r="F78" s="73" t="s">
        <v>485</v>
      </c>
      <c r="G78" s="73" t="s">
        <v>41</v>
      </c>
      <c r="H78" s="226">
        <v>3.4807895664434261</v>
      </c>
      <c r="I78" s="227">
        <v>0.76149410773209936</v>
      </c>
    </row>
    <row r="79" spans="1:10" x14ac:dyDescent="0.25">
      <c r="A79" s="96">
        <v>139</v>
      </c>
      <c r="B79" s="95" t="s">
        <v>118</v>
      </c>
      <c r="C79" s="95" t="s">
        <v>141</v>
      </c>
      <c r="D79" s="42">
        <v>0.37739108796296295</v>
      </c>
      <c r="E79" s="225">
        <v>2357</v>
      </c>
      <c r="F79" s="73" t="s">
        <v>491</v>
      </c>
      <c r="G79" s="73" t="s">
        <v>41</v>
      </c>
      <c r="H79" s="226">
        <v>3.3517182859567245</v>
      </c>
      <c r="I79" s="227">
        <v>0.75659554987736455</v>
      </c>
    </row>
    <row r="80" spans="1:10" x14ac:dyDescent="0.25">
      <c r="A80" s="96">
        <v>138</v>
      </c>
      <c r="B80" s="95" t="s">
        <v>87</v>
      </c>
      <c r="C80" s="95" t="s">
        <v>290</v>
      </c>
      <c r="D80" s="42">
        <v>0.37718761574074072</v>
      </c>
      <c r="E80" s="225">
        <v>2295.5</v>
      </c>
      <c r="F80" s="73" t="s">
        <v>498</v>
      </c>
      <c r="G80" s="73" t="s">
        <v>41</v>
      </c>
      <c r="H80" s="226">
        <v>3.4415160095839687</v>
      </c>
      <c r="I80" s="227">
        <v>0.75521527530918775</v>
      </c>
      <c r="J80" s="95" t="s">
        <v>866</v>
      </c>
    </row>
    <row r="81" spans="1:10" x14ac:dyDescent="0.25">
      <c r="A81" s="96">
        <v>80</v>
      </c>
      <c r="B81" s="95" t="s">
        <v>15</v>
      </c>
      <c r="C81" s="95" t="s">
        <v>785</v>
      </c>
      <c r="D81" s="42">
        <v>0.36779386574074074</v>
      </c>
      <c r="E81" s="225">
        <v>2324.1</v>
      </c>
      <c r="F81" s="73" t="s">
        <v>664</v>
      </c>
      <c r="G81" s="73" t="s">
        <v>266</v>
      </c>
      <c r="H81" s="226">
        <v>3.3991652682758917</v>
      </c>
      <c r="I81" s="227">
        <v>0.7520277142203301</v>
      </c>
    </row>
    <row r="82" spans="1:10" x14ac:dyDescent="0.25">
      <c r="A82" s="96">
        <v>135</v>
      </c>
      <c r="B82" s="95" t="s">
        <v>118</v>
      </c>
      <c r="C82" s="95" t="s">
        <v>143</v>
      </c>
      <c r="D82" s="42">
        <v>0.3766053240740741</v>
      </c>
      <c r="E82" s="225">
        <v>2203.6999999999998</v>
      </c>
      <c r="F82" s="73" t="s">
        <v>650</v>
      </c>
      <c r="G82" s="73" t="s">
        <v>41</v>
      </c>
      <c r="H82" s="226">
        <v>3.5848799745881927</v>
      </c>
      <c r="I82" s="227">
        <v>0.74159701584364768</v>
      </c>
    </row>
    <row r="83" spans="1:10" x14ac:dyDescent="0.25">
      <c r="A83" s="96">
        <v>120</v>
      </c>
      <c r="B83" s="95" t="s">
        <v>15</v>
      </c>
      <c r="C83" s="95" t="s">
        <v>128</v>
      </c>
      <c r="D83" s="42">
        <v>0.37399953703703703</v>
      </c>
      <c r="E83" s="225">
        <v>2343</v>
      </c>
      <c r="F83" s="73" t="s">
        <v>498</v>
      </c>
      <c r="G83" s="73" t="s">
        <v>41</v>
      </c>
      <c r="H83" s="226">
        <v>3.3717456252667519</v>
      </c>
      <c r="I83" s="227">
        <v>0.73990467967231766</v>
      </c>
      <c r="J83" s="95" t="s">
        <v>866</v>
      </c>
    </row>
    <row r="84" spans="1:10" x14ac:dyDescent="0.25">
      <c r="A84" s="96">
        <v>92</v>
      </c>
      <c r="B84" s="95" t="s">
        <v>452</v>
      </c>
      <c r="C84" s="95" t="s">
        <v>470</v>
      </c>
      <c r="D84" s="42">
        <v>0.36990092592592588</v>
      </c>
      <c r="E84" s="225">
        <v>2496</v>
      </c>
      <c r="F84" s="73" t="s">
        <v>266</v>
      </c>
      <c r="G84" s="73" t="s">
        <v>266</v>
      </c>
      <c r="H84" s="226">
        <v>3.1650641025641026</v>
      </c>
      <c r="I84" s="227">
        <v>0.73606141920095414</v>
      </c>
    </row>
    <row r="85" spans="1:10" x14ac:dyDescent="0.25">
      <c r="A85" s="96">
        <v>123</v>
      </c>
      <c r="B85" s="95" t="s">
        <v>66</v>
      </c>
      <c r="C85" s="95" t="s">
        <v>288</v>
      </c>
      <c r="D85" s="42">
        <v>0.3745863425925926</v>
      </c>
      <c r="E85" s="225">
        <v>2362.3000000000002</v>
      </c>
      <c r="F85" s="73" t="s">
        <v>498</v>
      </c>
      <c r="G85" s="73" t="s">
        <v>41</v>
      </c>
      <c r="H85" s="226">
        <v>3.3441984506624896</v>
      </c>
      <c r="I85" s="227">
        <v>0.73385965562047162</v>
      </c>
    </row>
    <row r="86" spans="1:10" x14ac:dyDescent="0.25">
      <c r="A86" s="96">
        <v>140</v>
      </c>
      <c r="B86" s="95" t="s">
        <v>732</v>
      </c>
      <c r="C86" s="95" t="s">
        <v>469</v>
      </c>
      <c r="D86" s="42">
        <v>0.37757395833333335</v>
      </c>
      <c r="E86" s="225">
        <v>2552.5</v>
      </c>
      <c r="F86" s="73" t="s">
        <v>511</v>
      </c>
      <c r="G86" s="73" t="s">
        <v>41</v>
      </c>
      <c r="H86" s="226">
        <v>3.0950048971596473</v>
      </c>
      <c r="I86" s="227">
        <v>0.71346355397871075</v>
      </c>
    </row>
    <row r="87" spans="1:10" x14ac:dyDescent="0.25">
      <c r="A87" s="96">
        <v>152</v>
      </c>
      <c r="B87" s="95" t="s">
        <v>49</v>
      </c>
      <c r="C87" s="95" t="s">
        <v>260</v>
      </c>
      <c r="D87" s="42">
        <v>0.37977939814814815</v>
      </c>
      <c r="E87" s="225">
        <v>2451.6</v>
      </c>
      <c r="F87" s="73" t="s">
        <v>498</v>
      </c>
      <c r="G87" s="73" t="s">
        <v>41</v>
      </c>
      <c r="H87" s="226">
        <v>3.2223853809756893</v>
      </c>
      <c r="I87" s="227">
        <v>0.70712867697513471</v>
      </c>
    </row>
    <row r="88" spans="1:10" x14ac:dyDescent="0.25">
      <c r="A88" s="96">
        <v>128</v>
      </c>
      <c r="B88" s="95" t="s">
        <v>15</v>
      </c>
      <c r="C88" s="95" t="s">
        <v>153</v>
      </c>
      <c r="D88" s="42">
        <v>0.37526585648148147</v>
      </c>
      <c r="E88" s="225">
        <v>2471.8000000000002</v>
      </c>
      <c r="F88" s="73" t="s">
        <v>499</v>
      </c>
      <c r="G88" s="73" t="s">
        <v>41</v>
      </c>
      <c r="H88" s="226">
        <v>3.1960514604741483</v>
      </c>
      <c r="I88" s="227">
        <v>0.69029189211104713</v>
      </c>
    </row>
    <row r="89" spans="1:10" x14ac:dyDescent="0.25">
      <c r="A89" s="96">
        <v>146</v>
      </c>
      <c r="B89" s="95" t="s">
        <v>170</v>
      </c>
      <c r="C89" s="95" t="s">
        <v>171</v>
      </c>
      <c r="D89" s="42">
        <v>0.37856377314814815</v>
      </c>
      <c r="E89" s="225">
        <v>2503.6</v>
      </c>
      <c r="F89" s="73" t="s">
        <v>510</v>
      </c>
      <c r="G89" s="73" t="s">
        <v>41</v>
      </c>
      <c r="H89" s="226">
        <v>3.1554561431538586</v>
      </c>
      <c r="I89" s="227">
        <v>0.68359101888081863</v>
      </c>
    </row>
    <row r="90" spans="1:10" x14ac:dyDescent="0.25">
      <c r="A90" s="96">
        <v>137</v>
      </c>
      <c r="B90" s="95" t="s">
        <v>121</v>
      </c>
      <c r="C90" s="95" t="s">
        <v>381</v>
      </c>
      <c r="D90" s="42">
        <v>0.37699861111111116</v>
      </c>
      <c r="E90" s="225">
        <v>2413.1999999999998</v>
      </c>
      <c r="F90" s="73" t="s">
        <v>810</v>
      </c>
      <c r="G90" s="73" t="s">
        <v>41</v>
      </c>
      <c r="H90" s="226">
        <v>3.27366152826123</v>
      </c>
      <c r="I90" s="227">
        <v>0.6813031276298086</v>
      </c>
    </row>
    <row r="91" spans="1:10" x14ac:dyDescent="0.25">
      <c r="A91" s="96">
        <v>150</v>
      </c>
      <c r="B91" s="95" t="s">
        <v>452</v>
      </c>
      <c r="C91" s="95" t="s">
        <v>827</v>
      </c>
      <c r="D91" s="42">
        <v>0.37930914351851852</v>
      </c>
      <c r="E91" s="225">
        <v>2522</v>
      </c>
      <c r="F91" s="73" t="s">
        <v>561</v>
      </c>
      <c r="G91" s="73" t="s">
        <v>41</v>
      </c>
      <c r="H91" s="226">
        <v>3.1324345757335448</v>
      </c>
      <c r="I91" s="227">
        <v>0.68081603471713648</v>
      </c>
    </row>
    <row r="92" spans="1:10" x14ac:dyDescent="0.25">
      <c r="A92" s="96">
        <v>148</v>
      </c>
      <c r="B92" s="95" t="s">
        <v>49</v>
      </c>
      <c r="C92" s="95" t="s">
        <v>262</v>
      </c>
      <c r="D92" s="42">
        <v>0.37889791666666667</v>
      </c>
      <c r="E92" s="225">
        <v>2450.4</v>
      </c>
      <c r="F92" s="73" t="s">
        <v>651</v>
      </c>
      <c r="G92" s="73" t="s">
        <v>41</v>
      </c>
      <c r="H92" s="226">
        <v>3.2239634345412993</v>
      </c>
      <c r="I92" s="227">
        <v>0.66790209955278623</v>
      </c>
    </row>
    <row r="93" spans="1:10" x14ac:dyDescent="0.25">
      <c r="A93" s="96">
        <v>144</v>
      </c>
      <c r="B93" s="95" t="s">
        <v>49</v>
      </c>
      <c r="C93" s="95" t="s">
        <v>214</v>
      </c>
      <c r="D93" s="42">
        <v>0.37822523148148152</v>
      </c>
      <c r="E93" s="225">
        <v>2912</v>
      </c>
      <c r="F93" s="73" t="s">
        <v>594</v>
      </c>
      <c r="G93" s="73" t="s">
        <v>41</v>
      </c>
      <c r="H93" s="226">
        <v>2.712912087912088</v>
      </c>
      <c r="I93" s="227">
        <v>0.63504496439889702</v>
      </c>
    </row>
    <row r="94" spans="1:10" ht="18.75" x14ac:dyDescent="0.3">
      <c r="A94" s="96"/>
      <c r="B94" s="95"/>
      <c r="C94" s="17" t="s">
        <v>867</v>
      </c>
      <c r="D94" s="42"/>
      <c r="E94" s="225"/>
      <c r="H94" s="226"/>
      <c r="I94" s="227"/>
    </row>
    <row r="95" spans="1:10" x14ac:dyDescent="0.25">
      <c r="A95" s="96">
        <v>63</v>
      </c>
      <c r="B95" s="95" t="s">
        <v>737</v>
      </c>
      <c r="C95" s="95" t="s">
        <v>738</v>
      </c>
      <c r="D95" s="42">
        <v>0.36516747685185186</v>
      </c>
      <c r="E95" s="225">
        <v>2096.9</v>
      </c>
      <c r="F95" s="73" t="s">
        <v>266</v>
      </c>
      <c r="G95" s="73" t="s">
        <v>266</v>
      </c>
      <c r="H95" s="226">
        <v>3.7674662597167243</v>
      </c>
      <c r="I95" s="227">
        <v>0.87615494412016848</v>
      </c>
    </row>
    <row r="96" spans="1:10" x14ac:dyDescent="0.25">
      <c r="A96" s="96">
        <v>65</v>
      </c>
      <c r="B96" s="95" t="s">
        <v>737</v>
      </c>
      <c r="C96" s="95" t="s">
        <v>740</v>
      </c>
      <c r="D96" s="42">
        <v>0.36548275462962959</v>
      </c>
      <c r="E96" s="225">
        <v>2121.1</v>
      </c>
      <c r="F96" s="73" t="s">
        <v>266</v>
      </c>
      <c r="G96" s="73" t="s">
        <v>266</v>
      </c>
      <c r="H96" s="226">
        <v>3.7244825797935035</v>
      </c>
      <c r="I96" s="227">
        <v>0.86615873948686128</v>
      </c>
    </row>
    <row r="97" spans="1:9" x14ac:dyDescent="0.25">
      <c r="A97" s="96">
        <v>76</v>
      </c>
      <c r="B97" s="95" t="s">
        <v>737</v>
      </c>
      <c r="C97" s="95" t="s">
        <v>745</v>
      </c>
      <c r="D97" s="42">
        <v>0.3670539351851852</v>
      </c>
      <c r="E97" s="225">
        <v>2207.5</v>
      </c>
      <c r="F97" s="73" t="s">
        <v>266</v>
      </c>
      <c r="G97" s="73" t="s">
        <v>266</v>
      </c>
      <c r="H97" s="226">
        <v>3.578708946772367</v>
      </c>
      <c r="I97" s="227">
        <v>0.83225789459822486</v>
      </c>
    </row>
    <row r="98" spans="1:9" x14ac:dyDescent="0.25">
      <c r="A98" s="96">
        <v>74</v>
      </c>
      <c r="B98" s="95" t="s">
        <v>737</v>
      </c>
      <c r="C98" s="95" t="s">
        <v>748</v>
      </c>
      <c r="D98" s="42">
        <v>0.36685856481481482</v>
      </c>
      <c r="E98" s="225">
        <v>2215.6999999999998</v>
      </c>
      <c r="F98" s="73" t="s">
        <v>266</v>
      </c>
      <c r="G98" s="73" t="s">
        <v>266</v>
      </c>
      <c r="H98" s="226">
        <v>3.5654646387146278</v>
      </c>
      <c r="I98" s="227">
        <v>0.82917782295689024</v>
      </c>
    </row>
    <row r="99" spans="1:9" x14ac:dyDescent="0.25">
      <c r="A99" s="96">
        <v>77</v>
      </c>
      <c r="B99" s="95" t="s">
        <v>737</v>
      </c>
      <c r="C99" s="95" t="s">
        <v>754</v>
      </c>
      <c r="D99" s="42">
        <v>0.3671814814814815</v>
      </c>
      <c r="E99" s="225">
        <v>2242.3000000000002</v>
      </c>
      <c r="F99" s="73" t="s">
        <v>266</v>
      </c>
      <c r="G99" s="73" t="s">
        <v>266</v>
      </c>
      <c r="H99" s="226">
        <v>3.5231681755340496</v>
      </c>
      <c r="I99" s="227">
        <v>0.8193414361707092</v>
      </c>
    </row>
    <row r="100" spans="1:9" x14ac:dyDescent="0.25">
      <c r="A100" s="96">
        <v>94</v>
      </c>
      <c r="B100" s="95" t="s">
        <v>737</v>
      </c>
      <c r="C100" s="95" t="s">
        <v>759</v>
      </c>
      <c r="D100" s="42">
        <v>0.37021736111111109</v>
      </c>
      <c r="E100" s="225">
        <v>2246.1999999999998</v>
      </c>
      <c r="F100" s="73" t="s">
        <v>266</v>
      </c>
      <c r="G100" s="73" t="s">
        <v>266</v>
      </c>
      <c r="H100" s="226">
        <v>3.5170510194995996</v>
      </c>
      <c r="I100" s="227">
        <v>0.81791884174409302</v>
      </c>
    </row>
    <row r="101" spans="1:9" x14ac:dyDescent="0.25">
      <c r="A101" s="96">
        <v>88</v>
      </c>
      <c r="B101" s="95" t="s">
        <v>737</v>
      </c>
      <c r="C101" s="95" t="s">
        <v>765</v>
      </c>
      <c r="D101" s="42">
        <v>0.36920138888888893</v>
      </c>
      <c r="E101" s="225">
        <v>2255.6</v>
      </c>
      <c r="F101" s="73" t="s">
        <v>266</v>
      </c>
      <c r="G101" s="73" t="s">
        <v>266</v>
      </c>
      <c r="H101" s="226">
        <v>3.5023940414967196</v>
      </c>
      <c r="I101" s="227">
        <v>0.81451024220853951</v>
      </c>
    </row>
    <row r="102" spans="1:9" x14ac:dyDescent="0.25">
      <c r="A102" s="96">
        <v>67</v>
      </c>
      <c r="B102" s="95" t="s">
        <v>737</v>
      </c>
      <c r="C102" s="95" t="s">
        <v>766</v>
      </c>
      <c r="D102" s="42">
        <v>0.36582025462962964</v>
      </c>
      <c r="E102" s="225">
        <v>2256.1</v>
      </c>
      <c r="F102" s="73" t="s">
        <v>266</v>
      </c>
      <c r="G102" s="73" t="s">
        <v>266</v>
      </c>
      <c r="H102" s="226">
        <v>3.5016178360888262</v>
      </c>
      <c r="I102" s="227">
        <v>0.81432972932298286</v>
      </c>
    </row>
    <row r="103" spans="1:9" x14ac:dyDescent="0.25">
      <c r="A103" s="96">
        <v>85</v>
      </c>
      <c r="B103" s="95" t="s">
        <v>737</v>
      </c>
      <c r="C103" s="95" t="s">
        <v>768</v>
      </c>
      <c r="D103" s="42">
        <v>0.36867916666666667</v>
      </c>
      <c r="E103" s="225">
        <v>2261.1</v>
      </c>
      <c r="F103" s="73" t="s">
        <v>266</v>
      </c>
      <c r="G103" s="73" t="s">
        <v>266</v>
      </c>
      <c r="H103" s="226">
        <v>3.4938746627747559</v>
      </c>
      <c r="I103" s="227">
        <v>0.81252899134296652</v>
      </c>
    </row>
    <row r="104" spans="1:9" x14ac:dyDescent="0.25">
      <c r="A104" s="96">
        <v>73</v>
      </c>
      <c r="B104" s="95" t="s">
        <v>737</v>
      </c>
      <c r="C104" s="95" t="s">
        <v>770</v>
      </c>
      <c r="D104" s="42">
        <v>0.3666685185185185</v>
      </c>
      <c r="E104" s="225">
        <v>2262.6999999999998</v>
      </c>
      <c r="F104" s="73" t="s">
        <v>266</v>
      </c>
      <c r="G104" s="73" t="s">
        <v>266</v>
      </c>
      <c r="H104" s="226">
        <v>3.4914040747779205</v>
      </c>
      <c r="I104" s="227">
        <v>0.81195443599486528</v>
      </c>
    </row>
    <row r="105" spans="1:9" x14ac:dyDescent="0.25">
      <c r="A105" s="96">
        <v>89</v>
      </c>
      <c r="B105" s="95" t="s">
        <v>737</v>
      </c>
      <c r="C105" s="95" t="s">
        <v>775</v>
      </c>
      <c r="D105" s="42">
        <v>0.36932743055555556</v>
      </c>
      <c r="E105" s="225">
        <v>2275.8000000000002</v>
      </c>
      <c r="F105" s="73" t="s">
        <v>266</v>
      </c>
      <c r="G105" s="73" t="s">
        <v>266</v>
      </c>
      <c r="H105" s="226">
        <v>3.4713067932155721</v>
      </c>
      <c r="I105" s="227">
        <v>0.80728064958501677</v>
      </c>
    </row>
    <row r="106" spans="1:9" x14ac:dyDescent="0.25">
      <c r="A106" s="96">
        <v>95</v>
      </c>
      <c r="B106" s="95" t="s">
        <v>737</v>
      </c>
      <c r="C106" s="95" t="s">
        <v>777</v>
      </c>
      <c r="D106" s="42">
        <v>0.3703883101851852</v>
      </c>
      <c r="E106" s="225">
        <v>2280.1999999999998</v>
      </c>
      <c r="F106" s="73" t="s">
        <v>266</v>
      </c>
      <c r="G106" s="73" t="s">
        <v>266</v>
      </c>
      <c r="H106" s="226">
        <v>3.4646083676870454</v>
      </c>
      <c r="I106" s="227">
        <v>0.80572287620628968</v>
      </c>
    </row>
    <row r="107" spans="1:9" x14ac:dyDescent="0.25">
      <c r="A107" s="96">
        <v>83</v>
      </c>
      <c r="B107" s="95" t="s">
        <v>737</v>
      </c>
      <c r="C107" s="95" t="s">
        <v>791</v>
      </c>
      <c r="D107" s="42">
        <v>0.36831666666666668</v>
      </c>
      <c r="E107" s="225">
        <v>2355.3000000000002</v>
      </c>
      <c r="F107" s="73" t="s">
        <v>266</v>
      </c>
      <c r="G107" s="73" t="s">
        <v>266</v>
      </c>
      <c r="H107" s="226">
        <v>3.3541374771791275</v>
      </c>
      <c r="I107" s="227">
        <v>0.78003197143700642</v>
      </c>
    </row>
    <row r="108" spans="1:9" x14ac:dyDescent="0.25">
      <c r="A108" s="96">
        <v>69</v>
      </c>
      <c r="B108" s="95" t="s">
        <v>737</v>
      </c>
      <c r="C108" s="95" t="s">
        <v>797</v>
      </c>
      <c r="D108" s="42">
        <v>0.36614513888888894</v>
      </c>
      <c r="E108" s="225">
        <v>2367.8000000000002</v>
      </c>
      <c r="F108" s="73" t="s">
        <v>266</v>
      </c>
      <c r="G108" s="73" t="s">
        <v>266</v>
      </c>
      <c r="H108" s="226">
        <v>3.3364304417602835</v>
      </c>
      <c r="I108" s="227">
        <v>0.77591405622332177</v>
      </c>
    </row>
    <row r="109" spans="1:9" x14ac:dyDescent="0.25">
      <c r="A109" s="96">
        <v>91</v>
      </c>
      <c r="B109" s="95" t="s">
        <v>737</v>
      </c>
      <c r="C109" s="95" t="s">
        <v>801</v>
      </c>
      <c r="D109" s="42">
        <v>0.36968472222222221</v>
      </c>
      <c r="E109" s="225">
        <v>2369.1</v>
      </c>
      <c r="F109" s="73" t="s">
        <v>266</v>
      </c>
      <c r="G109" s="73" t="s">
        <v>266</v>
      </c>
      <c r="H109" s="226">
        <v>3.3345996369929511</v>
      </c>
      <c r="I109" s="227">
        <v>0.77548828767277933</v>
      </c>
    </row>
    <row r="110" spans="1:9" x14ac:dyDescent="0.25">
      <c r="A110" s="96">
        <v>82</v>
      </c>
      <c r="B110" s="95" t="s">
        <v>268</v>
      </c>
      <c r="C110" s="95" t="s">
        <v>267</v>
      </c>
      <c r="D110" s="42">
        <v>0.3681564814814815</v>
      </c>
      <c r="E110" s="225">
        <v>2532.1999999999998</v>
      </c>
      <c r="F110" s="73" t="s">
        <v>266</v>
      </c>
      <c r="G110" s="73" t="s">
        <v>266</v>
      </c>
      <c r="H110" s="226">
        <v>3.1198167601295319</v>
      </c>
      <c r="I110" s="227">
        <v>0.72553878142547257</v>
      </c>
    </row>
    <row r="111" spans="1:9" x14ac:dyDescent="0.25">
      <c r="A111" s="96">
        <v>86</v>
      </c>
      <c r="B111" s="95" t="s">
        <v>271</v>
      </c>
      <c r="C111" s="95" t="s">
        <v>270</v>
      </c>
      <c r="D111" s="42">
        <v>0.36885092592592589</v>
      </c>
      <c r="E111" s="225">
        <v>2591.8000000000002</v>
      </c>
      <c r="F111" s="73" t="s">
        <v>266</v>
      </c>
      <c r="G111" s="73" t="s">
        <v>266</v>
      </c>
      <c r="H111" s="226">
        <v>3.0480746971216912</v>
      </c>
      <c r="I111" s="227">
        <v>0.70885458072597474</v>
      </c>
    </row>
    <row r="112" spans="1:9" ht="18.75" x14ac:dyDescent="0.3">
      <c r="A112" s="96"/>
      <c r="B112" s="95"/>
      <c r="C112" s="17" t="s">
        <v>187</v>
      </c>
      <c r="D112" s="42"/>
      <c r="E112" s="225"/>
      <c r="H112" s="226"/>
      <c r="I112" s="227"/>
    </row>
    <row r="113" spans="1:9" x14ac:dyDescent="0.25">
      <c r="A113" s="96">
        <v>49</v>
      </c>
      <c r="B113" s="95" t="s">
        <v>121</v>
      </c>
      <c r="C113" s="95" t="s">
        <v>122</v>
      </c>
      <c r="D113" s="42">
        <v>0.36276736111111108</v>
      </c>
      <c r="E113" s="225">
        <v>2243.9</v>
      </c>
      <c r="F113" s="73" t="s">
        <v>756</v>
      </c>
      <c r="G113" s="73" t="s">
        <v>63</v>
      </c>
      <c r="H113" s="226">
        <v>3.5206560007130441</v>
      </c>
      <c r="I113" s="227">
        <v>0.78149966719490438</v>
      </c>
    </row>
    <row r="114" spans="1:9" x14ac:dyDescent="0.25">
      <c r="A114" s="96">
        <v>107</v>
      </c>
      <c r="B114" s="95" t="s">
        <v>452</v>
      </c>
      <c r="C114" s="95" t="s">
        <v>463</v>
      </c>
      <c r="D114" s="42">
        <v>0.37161354166666666</v>
      </c>
      <c r="E114" s="225">
        <v>2318.6</v>
      </c>
      <c r="F114" s="73" t="s">
        <v>756</v>
      </c>
      <c r="G114" s="73" t="s">
        <v>63</v>
      </c>
      <c r="H114" s="226">
        <v>3.4072284999568705</v>
      </c>
      <c r="I114" s="227">
        <v>0.75632153162194682</v>
      </c>
    </row>
    <row r="115" spans="1:9" x14ac:dyDescent="0.25">
      <c r="A115" s="96">
        <v>114</v>
      </c>
      <c r="B115" s="95" t="s">
        <v>452</v>
      </c>
      <c r="C115" s="95" t="s">
        <v>467</v>
      </c>
      <c r="D115" s="42">
        <v>0.37276944444444443</v>
      </c>
      <c r="E115" s="225">
        <v>2435.9</v>
      </c>
      <c r="F115" s="73" t="s">
        <v>756</v>
      </c>
      <c r="G115" s="73" t="s">
        <v>63</v>
      </c>
      <c r="H115" s="226">
        <v>3.2431544808900199</v>
      </c>
      <c r="I115" s="227">
        <v>0.71990110563596443</v>
      </c>
    </row>
    <row r="116" spans="1:9" x14ac:dyDescent="0.25">
      <c r="A116" s="96">
        <v>116</v>
      </c>
      <c r="B116" s="95" t="s">
        <v>167</v>
      </c>
      <c r="C116" s="95" t="s">
        <v>168</v>
      </c>
      <c r="D116" s="42">
        <v>0.37318298611111111</v>
      </c>
      <c r="E116" s="225">
        <v>2489.1999999999998</v>
      </c>
      <c r="F116" s="73" t="s">
        <v>756</v>
      </c>
      <c r="G116" s="73" t="s">
        <v>63</v>
      </c>
      <c r="H116" s="226">
        <v>3.1737104290535112</v>
      </c>
      <c r="I116" s="227">
        <v>0.70448622176548525</v>
      </c>
    </row>
    <row r="117" spans="1:9" x14ac:dyDescent="0.25">
      <c r="A117" s="96">
        <v>118</v>
      </c>
      <c r="B117" s="95" t="s">
        <v>150</v>
      </c>
      <c r="C117" s="95" t="s">
        <v>159</v>
      </c>
      <c r="D117" s="42">
        <v>0.37362326388888883</v>
      </c>
      <c r="E117" s="225">
        <v>2530.6</v>
      </c>
      <c r="F117" s="73" t="s">
        <v>756</v>
      </c>
      <c r="G117" s="73" t="s">
        <v>63</v>
      </c>
      <c r="H117" s="226">
        <v>3.1217892989804792</v>
      </c>
      <c r="I117" s="227">
        <v>0.69296099866381333</v>
      </c>
    </row>
    <row r="118" spans="1:9" x14ac:dyDescent="0.25">
      <c r="A118" s="96">
        <v>121</v>
      </c>
      <c r="B118" s="95" t="s">
        <v>15</v>
      </c>
      <c r="C118" s="95" t="s">
        <v>163</v>
      </c>
      <c r="D118" s="42">
        <v>0.37415462962962964</v>
      </c>
      <c r="E118" s="225">
        <v>2554</v>
      </c>
      <c r="F118" s="73" t="s">
        <v>756</v>
      </c>
      <c r="G118" s="73" t="s">
        <v>63</v>
      </c>
      <c r="H118" s="226">
        <v>3.0931871574001568</v>
      </c>
      <c r="I118" s="227">
        <v>0.68661202162045654</v>
      </c>
    </row>
    <row r="119" spans="1:9" x14ac:dyDescent="0.25">
      <c r="A119" s="96">
        <v>122</v>
      </c>
      <c r="B119" s="95" t="s">
        <v>167</v>
      </c>
      <c r="C119" s="95" t="s">
        <v>178</v>
      </c>
      <c r="D119" s="42">
        <v>0.37441273148148152</v>
      </c>
      <c r="E119" s="225">
        <v>2624.2</v>
      </c>
      <c r="F119" s="73" t="s">
        <v>756</v>
      </c>
      <c r="G119" s="73" t="s">
        <v>63</v>
      </c>
      <c r="H119" s="226">
        <v>3.0104412773416662</v>
      </c>
      <c r="I119" s="227">
        <v>0.66824445667961518</v>
      </c>
    </row>
    <row r="120" spans="1:9" ht="18.75" x14ac:dyDescent="0.3">
      <c r="A120" s="96"/>
      <c r="B120" s="95"/>
      <c r="C120" s="17" t="s">
        <v>188</v>
      </c>
      <c r="D120" s="42"/>
      <c r="E120" s="225"/>
      <c r="H120" s="226"/>
      <c r="I120" s="227"/>
    </row>
    <row r="121" spans="1:9" x14ac:dyDescent="0.25">
      <c r="A121" s="96">
        <v>18</v>
      </c>
      <c r="B121" s="95" t="s">
        <v>62</v>
      </c>
      <c r="C121" s="95" t="s">
        <v>64</v>
      </c>
      <c r="D121" s="42">
        <v>0.3572252314814815</v>
      </c>
      <c r="E121" s="225">
        <v>1977.2</v>
      </c>
      <c r="F121" s="73" t="s">
        <v>575</v>
      </c>
      <c r="G121" s="73" t="s">
        <v>63</v>
      </c>
      <c r="H121" s="226">
        <v>3.9955492615820352</v>
      </c>
      <c r="I121" s="227">
        <v>0.86110975465130069</v>
      </c>
    </row>
    <row r="122" spans="1:9" x14ac:dyDescent="0.25">
      <c r="A122" s="96">
        <v>35</v>
      </c>
      <c r="B122" s="95" t="s">
        <v>71</v>
      </c>
      <c r="C122" s="95" t="s">
        <v>97</v>
      </c>
      <c r="D122" s="42">
        <v>0.36006076388888886</v>
      </c>
      <c r="E122" s="225">
        <v>2119.1</v>
      </c>
      <c r="F122" s="73" t="s">
        <v>575</v>
      </c>
      <c r="G122" s="73" t="s">
        <v>63</v>
      </c>
      <c r="H122" s="226">
        <v>3.7279977348874525</v>
      </c>
      <c r="I122" s="227">
        <v>0.80344778769126135</v>
      </c>
    </row>
    <row r="123" spans="1:9" x14ac:dyDescent="0.25">
      <c r="A123" s="96">
        <v>51</v>
      </c>
      <c r="B123" s="95" t="s">
        <v>62</v>
      </c>
      <c r="C123" s="95" t="s">
        <v>328</v>
      </c>
      <c r="D123" s="42">
        <v>0.36295625000000004</v>
      </c>
      <c r="E123" s="225">
        <v>2149.6</v>
      </c>
      <c r="F123" s="73" t="s">
        <v>575</v>
      </c>
      <c r="G123" s="73" t="s">
        <v>63</v>
      </c>
      <c r="H123" s="226">
        <v>3.6751023446222555</v>
      </c>
      <c r="I123" s="227">
        <v>0.79204791909962413</v>
      </c>
    </row>
    <row r="124" spans="1:9" x14ac:dyDescent="0.25">
      <c r="A124" s="96">
        <v>47</v>
      </c>
      <c r="B124" s="95" t="s">
        <v>15</v>
      </c>
      <c r="C124" s="95" t="s">
        <v>310</v>
      </c>
      <c r="D124" s="42">
        <v>0.36242893518518521</v>
      </c>
      <c r="E124" s="225">
        <v>2185.3000000000002</v>
      </c>
      <c r="F124" s="73" t="s">
        <v>575</v>
      </c>
      <c r="G124" s="73" t="s">
        <v>63</v>
      </c>
      <c r="H124" s="226">
        <v>3.61506429323205</v>
      </c>
      <c r="I124" s="227">
        <v>0.77910868388621768</v>
      </c>
    </row>
    <row r="125" spans="1:9" x14ac:dyDescent="0.25">
      <c r="A125" s="96">
        <v>106</v>
      </c>
      <c r="B125" s="95" t="s">
        <v>71</v>
      </c>
      <c r="C125" s="95" t="s">
        <v>420</v>
      </c>
      <c r="D125" s="42">
        <v>0.3714672453703704</v>
      </c>
      <c r="E125" s="225">
        <v>2250.4</v>
      </c>
      <c r="F125" s="73" t="s">
        <v>575</v>
      </c>
      <c r="G125" s="73" t="s">
        <v>63</v>
      </c>
      <c r="H125" s="226">
        <v>3.5104870245289725</v>
      </c>
      <c r="I125" s="227">
        <v>0.75657047942434763</v>
      </c>
    </row>
    <row r="126" spans="1:9" x14ac:dyDescent="0.25">
      <c r="A126" s="96">
        <v>52</v>
      </c>
      <c r="B126" s="95" t="s">
        <v>71</v>
      </c>
      <c r="C126" s="95" t="s">
        <v>157</v>
      </c>
      <c r="D126" s="42">
        <v>0.36315960648148149</v>
      </c>
      <c r="E126" s="225">
        <v>2399.6999999999998</v>
      </c>
      <c r="F126" s="73" t="s">
        <v>575</v>
      </c>
      <c r="G126" s="73" t="s">
        <v>63</v>
      </c>
      <c r="H126" s="226">
        <v>3.2920781764387219</v>
      </c>
      <c r="I126" s="227">
        <v>0.70949960699110393</v>
      </c>
    </row>
    <row r="127" spans="1:9" x14ac:dyDescent="0.25">
      <c r="A127" s="96">
        <v>103</v>
      </c>
      <c r="B127" s="95" t="s">
        <v>15</v>
      </c>
      <c r="C127" s="95" t="s">
        <v>303</v>
      </c>
      <c r="D127" s="42">
        <v>0.37128506944444445</v>
      </c>
      <c r="E127" s="225">
        <v>2442.8000000000002</v>
      </c>
      <c r="F127" s="73" t="s">
        <v>575</v>
      </c>
      <c r="G127" s="73" t="s">
        <v>63</v>
      </c>
      <c r="H127" s="226">
        <v>3.2339937776322252</v>
      </c>
      <c r="I127" s="227">
        <v>0.69698141759315202</v>
      </c>
    </row>
    <row r="128" spans="1:9" ht="18.75" x14ac:dyDescent="0.3">
      <c r="A128" s="96"/>
      <c r="B128" s="95"/>
      <c r="C128" s="17" t="s">
        <v>189</v>
      </c>
      <c r="D128" s="42"/>
      <c r="E128" s="225"/>
      <c r="H128" s="226"/>
      <c r="I128" s="227"/>
    </row>
    <row r="129" spans="1:9" x14ac:dyDescent="0.25">
      <c r="A129" s="96">
        <v>108</v>
      </c>
      <c r="B129" s="95" t="s">
        <v>15</v>
      </c>
      <c r="C129" s="95" t="s">
        <v>309</v>
      </c>
      <c r="D129" s="42">
        <v>0.37178599537037038</v>
      </c>
      <c r="E129" s="225">
        <v>2270.8000000000002</v>
      </c>
      <c r="F129" s="73" t="s">
        <v>486</v>
      </c>
      <c r="G129" s="73" t="s">
        <v>63</v>
      </c>
      <c r="H129" s="226">
        <v>3.4789501497269684</v>
      </c>
      <c r="I129" s="227">
        <v>0.89709905872278706</v>
      </c>
    </row>
    <row r="130" spans="1:9" x14ac:dyDescent="0.25">
      <c r="A130" s="96">
        <v>32</v>
      </c>
      <c r="B130" s="95" t="s">
        <v>62</v>
      </c>
      <c r="C130" s="95" t="s">
        <v>741</v>
      </c>
      <c r="D130" s="42">
        <v>0.3594168981481482</v>
      </c>
      <c r="E130" s="225">
        <v>2123.5</v>
      </c>
      <c r="F130" s="73" t="s">
        <v>681</v>
      </c>
      <c r="G130" s="73" t="s">
        <v>63</v>
      </c>
      <c r="H130" s="226">
        <v>3.7202731339769248</v>
      </c>
      <c r="I130" s="227">
        <v>0.8757705117648128</v>
      </c>
    </row>
    <row r="131" spans="1:9" x14ac:dyDescent="0.25">
      <c r="A131" s="96">
        <v>99</v>
      </c>
      <c r="B131" s="95" t="s">
        <v>92</v>
      </c>
      <c r="C131" s="95" t="s">
        <v>762</v>
      </c>
      <c r="D131" s="42">
        <v>0.37092835648148154</v>
      </c>
      <c r="E131" s="225">
        <v>2249.3000000000002</v>
      </c>
      <c r="F131" s="73" t="s">
        <v>761</v>
      </c>
      <c r="G131" s="73" t="s">
        <v>63</v>
      </c>
      <c r="H131" s="226">
        <v>3.5122037967367623</v>
      </c>
      <c r="I131" s="227">
        <v>0.85642618793873748</v>
      </c>
    </row>
    <row r="132" spans="1:9" x14ac:dyDescent="0.25">
      <c r="A132" s="96">
        <v>109</v>
      </c>
      <c r="B132" s="95" t="s">
        <v>807</v>
      </c>
      <c r="C132" s="95" t="s">
        <v>808</v>
      </c>
      <c r="D132" s="42">
        <v>0.37200949074074074</v>
      </c>
      <c r="E132" s="225">
        <v>2412.1999999999998</v>
      </c>
      <c r="F132" s="73" t="s">
        <v>509</v>
      </c>
      <c r="G132" s="73" t="s">
        <v>63</v>
      </c>
      <c r="H132" s="226">
        <v>3.2750186551695548</v>
      </c>
      <c r="I132" s="227">
        <v>0.83996374844051158</v>
      </c>
    </row>
    <row r="133" spans="1:9" x14ac:dyDescent="0.25">
      <c r="A133" s="96">
        <v>130</v>
      </c>
      <c r="B133" s="95" t="s">
        <v>66</v>
      </c>
      <c r="C133" s="95" t="s">
        <v>206</v>
      </c>
      <c r="D133" s="42">
        <v>0.37562870370370366</v>
      </c>
      <c r="E133" s="225">
        <v>2450</v>
      </c>
      <c r="F133" s="73" t="s">
        <v>486</v>
      </c>
      <c r="G133" s="73" t="s">
        <v>63</v>
      </c>
      <c r="H133" s="226">
        <v>3.2244897959183674</v>
      </c>
      <c r="I133" s="227">
        <v>0.83148267042763468</v>
      </c>
    </row>
    <row r="134" spans="1:9" x14ac:dyDescent="0.25">
      <c r="A134" s="96">
        <v>113</v>
      </c>
      <c r="B134" s="95" t="s">
        <v>92</v>
      </c>
      <c r="C134" s="95" t="s">
        <v>239</v>
      </c>
      <c r="D134" s="42">
        <v>0.37257824074074075</v>
      </c>
      <c r="E134" s="225">
        <v>2365.3000000000002</v>
      </c>
      <c r="F134" s="73" t="s">
        <v>494</v>
      </c>
      <c r="G134" s="73" t="s">
        <v>63</v>
      </c>
      <c r="H134" s="226">
        <v>3.3399568765061511</v>
      </c>
      <c r="I134" s="227">
        <v>0.81962131938801253</v>
      </c>
    </row>
    <row r="135" spans="1:9" x14ac:dyDescent="0.25">
      <c r="A135" s="96">
        <v>134</v>
      </c>
      <c r="B135" s="95" t="s">
        <v>66</v>
      </c>
      <c r="C135" s="95" t="s">
        <v>306</v>
      </c>
      <c r="D135" s="42">
        <v>0.3764341435185185</v>
      </c>
      <c r="E135" s="225">
        <v>2393.1</v>
      </c>
      <c r="F135" s="73" t="s">
        <v>494</v>
      </c>
      <c r="G135" s="73" t="s">
        <v>63</v>
      </c>
      <c r="H135" s="226">
        <v>3.3011574944632485</v>
      </c>
      <c r="I135" s="227">
        <v>0.8100999986412879</v>
      </c>
    </row>
    <row r="136" spans="1:9" x14ac:dyDescent="0.25">
      <c r="A136" s="96">
        <v>143</v>
      </c>
      <c r="B136" s="95" t="s">
        <v>87</v>
      </c>
      <c r="C136" s="95" t="s">
        <v>249</v>
      </c>
      <c r="D136" s="42">
        <v>0.37801099537037036</v>
      </c>
      <c r="E136" s="225">
        <v>2453.4</v>
      </c>
      <c r="F136" s="73" t="s">
        <v>701</v>
      </c>
      <c r="G136" s="73" t="s">
        <v>63</v>
      </c>
      <c r="H136" s="226">
        <v>3.2200211950762205</v>
      </c>
      <c r="I136" s="227">
        <v>0.80966084864878562</v>
      </c>
    </row>
    <row r="137" spans="1:9" x14ac:dyDescent="0.25">
      <c r="A137" s="96">
        <v>132</v>
      </c>
      <c r="B137" s="95" t="s">
        <v>150</v>
      </c>
      <c r="C137" s="95" t="s">
        <v>799</v>
      </c>
      <c r="D137" s="42">
        <v>0.37602731481481483</v>
      </c>
      <c r="E137" s="225">
        <v>2368.3000000000002</v>
      </c>
      <c r="F137" s="73" t="s">
        <v>689</v>
      </c>
      <c r="G137" s="73" t="s">
        <v>63</v>
      </c>
      <c r="H137" s="226">
        <v>3.3357260482202422</v>
      </c>
      <c r="I137" s="227">
        <v>0.80301541844493074</v>
      </c>
    </row>
    <row r="138" spans="1:9" x14ac:dyDescent="0.25">
      <c r="A138" s="96">
        <v>149</v>
      </c>
      <c r="B138" s="95" t="s">
        <v>15</v>
      </c>
      <c r="C138" s="95" t="s">
        <v>391</v>
      </c>
      <c r="D138" s="42">
        <v>0.37912233796296296</v>
      </c>
      <c r="E138" s="225">
        <v>2675.9</v>
      </c>
      <c r="F138" s="73" t="s">
        <v>505</v>
      </c>
      <c r="G138" s="73" t="s">
        <v>63</v>
      </c>
      <c r="H138" s="226">
        <v>2.9522777383310288</v>
      </c>
      <c r="I138" s="227">
        <v>0.79490515302397113</v>
      </c>
    </row>
    <row r="139" spans="1:9" x14ac:dyDescent="0.25">
      <c r="A139" s="96">
        <v>145</v>
      </c>
      <c r="B139" s="95" t="s">
        <v>66</v>
      </c>
      <c r="C139" s="95" t="s">
        <v>301</v>
      </c>
      <c r="D139" s="42">
        <v>0.37842939814814813</v>
      </c>
      <c r="E139" s="225">
        <v>2473.1</v>
      </c>
      <c r="F139" s="73" t="s">
        <v>696</v>
      </c>
      <c r="G139" s="73" t="s">
        <v>63</v>
      </c>
      <c r="H139" s="226">
        <v>3.1943714366584448</v>
      </c>
      <c r="I139" s="227">
        <v>0.78892848522065806</v>
      </c>
    </row>
    <row r="140" spans="1:9" x14ac:dyDescent="0.25">
      <c r="A140" s="96">
        <v>127</v>
      </c>
      <c r="B140" s="95" t="s">
        <v>49</v>
      </c>
      <c r="C140" s="95" t="s">
        <v>209</v>
      </c>
      <c r="D140" s="42">
        <v>0.37507141203703703</v>
      </c>
      <c r="E140" s="225">
        <v>2383.8000000000002</v>
      </c>
      <c r="F140" s="73" t="s">
        <v>678</v>
      </c>
      <c r="G140" s="73" t="s">
        <v>63</v>
      </c>
      <c r="H140" s="226">
        <v>3.3140364124507089</v>
      </c>
      <c r="I140" s="227">
        <v>0.77666660708945601</v>
      </c>
    </row>
    <row r="141" spans="1:9" x14ac:dyDescent="0.25">
      <c r="A141" s="96">
        <v>147</v>
      </c>
      <c r="B141" s="95" t="s">
        <v>66</v>
      </c>
      <c r="C141" s="95" t="s">
        <v>85</v>
      </c>
      <c r="D141" s="42">
        <v>0.37876736111111109</v>
      </c>
      <c r="E141" s="225">
        <v>2518</v>
      </c>
      <c r="F141" s="73" t="s">
        <v>695</v>
      </c>
      <c r="G141" s="73" t="s">
        <v>63</v>
      </c>
      <c r="H141" s="226">
        <v>3.137410643367752</v>
      </c>
      <c r="I141" s="227">
        <v>0.77238075907625603</v>
      </c>
    </row>
    <row r="142" spans="1:9" x14ac:dyDescent="0.25">
      <c r="A142" s="96">
        <v>136</v>
      </c>
      <c r="B142" s="95" t="s">
        <v>831</v>
      </c>
      <c r="C142" s="95" t="s">
        <v>832</v>
      </c>
      <c r="D142" s="42">
        <v>0.37683009259259265</v>
      </c>
      <c r="E142" s="225">
        <v>2542.8000000000002</v>
      </c>
      <c r="F142" s="73" t="s">
        <v>696</v>
      </c>
      <c r="G142" s="73" t="s">
        <v>63</v>
      </c>
      <c r="H142" s="226">
        <v>3.1068113890199776</v>
      </c>
      <c r="I142" s="227">
        <v>0.76730338083970795</v>
      </c>
    </row>
    <row r="143" spans="1:9" x14ac:dyDescent="0.25">
      <c r="A143" s="96">
        <v>154</v>
      </c>
      <c r="B143" s="95" t="s">
        <v>452</v>
      </c>
      <c r="C143" s="95" t="s">
        <v>838</v>
      </c>
      <c r="D143" s="42">
        <v>0.3802402777777778</v>
      </c>
      <c r="E143" s="225">
        <v>2571.8000000000002</v>
      </c>
      <c r="F143" s="73" t="s">
        <v>494</v>
      </c>
      <c r="G143" s="73" t="s">
        <v>63</v>
      </c>
      <c r="H143" s="226">
        <v>3.0717785208803172</v>
      </c>
      <c r="I143" s="227">
        <v>0.75381067997063</v>
      </c>
    </row>
    <row r="144" spans="1:9" x14ac:dyDescent="0.25">
      <c r="A144" s="96">
        <v>153</v>
      </c>
      <c r="B144" s="95" t="s">
        <v>66</v>
      </c>
      <c r="C144" s="95" t="s">
        <v>237</v>
      </c>
      <c r="D144" s="42">
        <v>0.37993749999999998</v>
      </c>
      <c r="E144" s="225">
        <v>2625</v>
      </c>
      <c r="F144" s="73" t="s">
        <v>699</v>
      </c>
      <c r="G144" s="73" t="s">
        <v>63</v>
      </c>
      <c r="H144" s="226">
        <v>3.0095238095238095</v>
      </c>
      <c r="I144" s="227">
        <v>0.75050469065431658</v>
      </c>
    </row>
    <row r="145" spans="1:9" x14ac:dyDescent="0.25">
      <c r="A145" s="96">
        <v>129</v>
      </c>
      <c r="B145" s="95" t="s">
        <v>831</v>
      </c>
      <c r="C145" s="95" t="s">
        <v>840</v>
      </c>
      <c r="D145" s="42">
        <v>0.37545983796296295</v>
      </c>
      <c r="E145" s="225">
        <v>2577.6999999999998</v>
      </c>
      <c r="F145" s="73" t="s">
        <v>689</v>
      </c>
      <c r="G145" s="73" t="s">
        <v>63</v>
      </c>
      <c r="H145" s="226">
        <v>3.0647476432478569</v>
      </c>
      <c r="I145" s="227">
        <v>0.7377822925488341</v>
      </c>
    </row>
    <row r="146" spans="1:9" x14ac:dyDescent="0.25">
      <c r="A146" s="96">
        <v>156</v>
      </c>
      <c r="B146" s="95" t="s">
        <v>66</v>
      </c>
      <c r="C146" s="95" t="s">
        <v>238</v>
      </c>
      <c r="D146" s="42">
        <v>0.38041932870370371</v>
      </c>
      <c r="E146" s="225">
        <v>2651.1</v>
      </c>
      <c r="F146" s="73" t="s">
        <v>694</v>
      </c>
      <c r="G146" s="73" t="s">
        <v>63</v>
      </c>
      <c r="H146" s="226">
        <v>2.9798951378673006</v>
      </c>
      <c r="I146" s="227">
        <v>0.72893716679728493</v>
      </c>
    </row>
    <row r="147" spans="1:9" x14ac:dyDescent="0.25">
      <c r="A147" s="225"/>
      <c r="B147" s="225"/>
      <c r="C147" s="225"/>
      <c r="D147" s="225"/>
      <c r="E147" s="219"/>
      <c r="H147" s="226"/>
      <c r="I147" s="227"/>
    </row>
    <row r="148" spans="1:9" x14ac:dyDescent="0.25">
      <c r="A148" s="225"/>
      <c r="B148" s="225"/>
      <c r="C148" s="225"/>
      <c r="D148" s="225"/>
      <c r="E148" s="225"/>
      <c r="H148" s="226"/>
      <c r="I148" s="227"/>
    </row>
    <row r="149" spans="1:9" x14ac:dyDescent="0.25">
      <c r="A149" s="225"/>
      <c r="B149" s="225"/>
      <c r="C149" s="225"/>
      <c r="D149" s="225"/>
      <c r="E149" s="225"/>
      <c r="H149" s="226"/>
      <c r="I149" s="227"/>
    </row>
    <row r="150" spans="1:9" x14ac:dyDescent="0.25">
      <c r="A150" s="225"/>
      <c r="B150" s="225"/>
      <c r="C150" s="225"/>
      <c r="D150" s="225"/>
      <c r="E150" s="225"/>
      <c r="H150" s="226"/>
      <c r="I150" s="227"/>
    </row>
    <row r="151" spans="1:9" x14ac:dyDescent="0.25">
      <c r="A151" s="225"/>
      <c r="B151" s="225"/>
      <c r="C151" s="225"/>
      <c r="D151" s="225"/>
      <c r="E151" s="225"/>
      <c r="H151" s="226"/>
      <c r="I151" s="227"/>
    </row>
    <row r="152" spans="1:9" x14ac:dyDescent="0.25">
      <c r="A152" s="225"/>
      <c r="B152" s="225"/>
      <c r="C152" s="225"/>
      <c r="D152" s="225"/>
      <c r="E152" s="225"/>
      <c r="H152" s="226"/>
      <c r="I152" s="227"/>
    </row>
    <row r="153" spans="1:9" x14ac:dyDescent="0.25">
      <c r="A153" s="225"/>
      <c r="B153" s="225"/>
      <c r="C153" s="225"/>
      <c r="D153" s="225"/>
      <c r="E153" s="225"/>
      <c r="H153" s="226"/>
      <c r="I153" s="227"/>
    </row>
    <row r="154" spans="1:9" x14ac:dyDescent="0.25">
      <c r="A154" s="225"/>
      <c r="B154" s="225"/>
      <c r="C154" s="225"/>
      <c r="D154" s="225"/>
      <c r="E154" s="225"/>
      <c r="H154" s="226"/>
      <c r="I154" s="227"/>
    </row>
    <row r="155" spans="1:9" x14ac:dyDescent="0.25">
      <c r="A155" s="225"/>
      <c r="B155" s="225"/>
      <c r="C155" s="225"/>
      <c r="D155" s="225"/>
      <c r="E155" s="225"/>
      <c r="H155" s="226"/>
      <c r="I155" s="227"/>
    </row>
    <row r="156" spans="1:9" x14ac:dyDescent="0.25">
      <c r="A156" s="225"/>
      <c r="B156" s="225"/>
      <c r="C156" s="225"/>
      <c r="D156" s="225"/>
      <c r="E156" s="225"/>
      <c r="H156" s="226"/>
      <c r="I156" s="227"/>
    </row>
    <row r="157" spans="1:9" x14ac:dyDescent="0.25">
      <c r="A157" s="225"/>
      <c r="B157" s="225"/>
      <c r="C157" s="225"/>
      <c r="D157" s="225"/>
      <c r="E157" s="225"/>
      <c r="H157" s="226"/>
      <c r="I157" s="227"/>
    </row>
    <row r="158" spans="1:9" x14ac:dyDescent="0.25">
      <c r="A158" s="225"/>
      <c r="B158" s="225"/>
      <c r="C158" s="225"/>
      <c r="D158" s="225"/>
      <c r="E158" s="225"/>
      <c r="H158" s="226"/>
      <c r="I158" s="227"/>
    </row>
    <row r="159" spans="1:9" x14ac:dyDescent="0.25">
      <c r="A159" s="225"/>
      <c r="B159" s="225"/>
      <c r="C159" s="225"/>
      <c r="D159" s="225"/>
      <c r="E159" s="225"/>
      <c r="H159" s="226"/>
      <c r="I159" s="227"/>
    </row>
    <row r="160" spans="1:9" x14ac:dyDescent="0.25">
      <c r="A160" s="225"/>
      <c r="B160" s="225"/>
      <c r="C160" s="225"/>
      <c r="D160" s="225"/>
      <c r="E160" s="225"/>
      <c r="H160" s="226"/>
      <c r="I160" s="227"/>
    </row>
    <row r="161" spans="1:9" x14ac:dyDescent="0.25">
      <c r="A161" s="225"/>
      <c r="B161" s="225"/>
      <c r="C161" s="225"/>
      <c r="D161" s="225"/>
      <c r="E161" s="225"/>
      <c r="H161" s="226"/>
      <c r="I161" s="227"/>
    </row>
    <row r="162" spans="1:9" x14ac:dyDescent="0.25">
      <c r="A162" s="225"/>
      <c r="B162" s="225"/>
      <c r="C162" s="225"/>
      <c r="D162" s="225"/>
      <c r="E162" s="225"/>
      <c r="H162" s="226"/>
      <c r="I162" s="227"/>
    </row>
    <row r="163" spans="1:9" x14ac:dyDescent="0.25">
      <c r="A163" s="225"/>
      <c r="B163" s="225"/>
      <c r="C163" s="225"/>
      <c r="D163" s="225"/>
      <c r="E163" s="225"/>
      <c r="H163" s="226"/>
      <c r="I163" s="227"/>
    </row>
    <row r="164" spans="1:9" x14ac:dyDescent="0.25">
      <c r="A164" s="225"/>
      <c r="B164" s="225"/>
      <c r="C164" s="225"/>
      <c r="D164" s="225"/>
      <c r="E164" s="225"/>
      <c r="H164" s="226"/>
      <c r="I164" s="227"/>
    </row>
    <row r="165" spans="1:9" x14ac:dyDescent="0.25">
      <c r="A165" s="225"/>
      <c r="B165" s="225"/>
      <c r="C165" s="225"/>
      <c r="D165" s="225"/>
      <c r="E165" s="225"/>
      <c r="H165" s="226"/>
      <c r="I165" s="227"/>
    </row>
    <row r="166" spans="1:9" x14ac:dyDescent="0.25">
      <c r="A166" s="225"/>
      <c r="B166" s="225"/>
      <c r="C166" s="225"/>
      <c r="D166" s="225"/>
      <c r="E166" s="225"/>
      <c r="H166" s="226"/>
      <c r="I166" s="227"/>
    </row>
    <row r="167" spans="1:9" x14ac:dyDescent="0.25">
      <c r="A167" s="225"/>
      <c r="B167" s="225"/>
      <c r="C167" s="225"/>
      <c r="D167" s="225"/>
      <c r="E167" s="225"/>
      <c r="H167" s="226"/>
      <c r="I167" s="227"/>
    </row>
    <row r="168" spans="1:9" x14ac:dyDescent="0.25">
      <c r="A168" s="225"/>
      <c r="B168" s="225"/>
      <c r="C168" s="225"/>
      <c r="D168" s="225"/>
      <c r="E168" s="225"/>
      <c r="H168" s="226"/>
      <c r="I168" s="227"/>
    </row>
    <row r="169" spans="1:9" x14ac:dyDescent="0.25">
      <c r="A169" s="225"/>
      <c r="B169" s="225"/>
      <c r="C169" s="225"/>
      <c r="D169" s="225"/>
      <c r="E169" s="225"/>
      <c r="H169" s="226"/>
      <c r="I169" s="227"/>
    </row>
    <row r="170" spans="1:9" x14ac:dyDescent="0.25">
      <c r="A170" s="225"/>
      <c r="B170" s="225"/>
      <c r="C170" s="225"/>
      <c r="D170" s="225"/>
      <c r="E170" s="225"/>
      <c r="H170" s="226"/>
      <c r="I170" s="227"/>
    </row>
    <row r="171" spans="1:9" x14ac:dyDescent="0.25">
      <c r="A171" s="225"/>
      <c r="B171" s="225"/>
      <c r="C171" s="225"/>
      <c r="D171" s="225"/>
      <c r="E171" s="225"/>
      <c r="H171" s="226"/>
      <c r="I171" s="227"/>
    </row>
    <row r="172" spans="1:9" x14ac:dyDescent="0.25">
      <c r="A172" s="225"/>
      <c r="B172" s="225"/>
      <c r="C172" s="225"/>
      <c r="D172" s="225"/>
      <c r="E172" s="225"/>
      <c r="H172" s="226"/>
      <c r="I172" s="227"/>
    </row>
    <row r="173" spans="1:9" x14ac:dyDescent="0.25">
      <c r="A173" s="225"/>
      <c r="B173" s="225"/>
      <c r="C173" s="225"/>
      <c r="D173" s="225"/>
      <c r="E173" s="225"/>
      <c r="H173" s="226"/>
      <c r="I173" s="227"/>
    </row>
    <row r="174" spans="1:9" x14ac:dyDescent="0.25">
      <c r="A174" s="225"/>
      <c r="B174" s="225"/>
      <c r="C174" s="225"/>
      <c r="D174" s="225"/>
      <c r="E174" s="225"/>
      <c r="H174" s="226"/>
      <c r="I174" s="227"/>
    </row>
    <row r="175" spans="1:9" x14ac:dyDescent="0.25">
      <c r="A175" s="225"/>
      <c r="B175" s="225"/>
      <c r="C175" s="225"/>
      <c r="D175" s="225"/>
      <c r="E175" s="225"/>
      <c r="H175" s="226"/>
      <c r="I175" s="227"/>
    </row>
    <row r="176" spans="1:9" x14ac:dyDescent="0.25">
      <c r="A176" s="225"/>
      <c r="B176" s="225"/>
      <c r="C176" s="225"/>
      <c r="D176" s="225"/>
      <c r="E176" s="225"/>
      <c r="H176" s="226"/>
      <c r="I176" s="227"/>
    </row>
    <row r="177" spans="1:9" x14ac:dyDescent="0.25">
      <c r="A177" s="225"/>
      <c r="B177" s="225"/>
      <c r="C177" s="225"/>
      <c r="D177" s="225"/>
      <c r="E177" s="225"/>
      <c r="H177" s="226"/>
      <c r="I177" s="227"/>
    </row>
    <row r="178" spans="1:9" x14ac:dyDescent="0.25">
      <c r="A178" s="225"/>
      <c r="B178" s="225"/>
      <c r="C178" s="225"/>
      <c r="D178" s="225"/>
      <c r="E178" s="225"/>
      <c r="H178" s="226"/>
      <c r="I178" s="227"/>
    </row>
    <row r="179" spans="1:9" x14ac:dyDescent="0.25">
      <c r="A179" s="225"/>
      <c r="B179" s="225"/>
      <c r="C179" s="225"/>
      <c r="D179" s="225"/>
      <c r="E179" s="225"/>
      <c r="H179" s="226"/>
      <c r="I179" s="227"/>
    </row>
    <row r="180" spans="1:9" x14ac:dyDescent="0.25">
      <c r="A180" s="225"/>
      <c r="B180" s="225"/>
      <c r="C180" s="225"/>
      <c r="D180" s="225"/>
      <c r="E180" s="225"/>
      <c r="H180" s="226"/>
      <c r="I180" s="227"/>
    </row>
    <row r="181" spans="1:9" x14ac:dyDescent="0.25">
      <c r="A181" s="225"/>
      <c r="B181" s="225"/>
      <c r="C181" s="225"/>
      <c r="D181" s="225"/>
      <c r="E181" s="225"/>
      <c r="H181" s="226"/>
      <c r="I181" s="227"/>
    </row>
    <row r="182" spans="1:9" x14ac:dyDescent="0.25">
      <c r="A182" s="225"/>
      <c r="B182" s="225"/>
      <c r="C182" s="225"/>
      <c r="D182" s="225"/>
      <c r="E182" s="225"/>
      <c r="H182" s="226"/>
      <c r="I182" s="227"/>
    </row>
    <row r="183" spans="1:9" x14ac:dyDescent="0.25">
      <c r="A183" s="225"/>
      <c r="B183" s="225"/>
      <c r="C183" s="225"/>
      <c r="D183" s="225"/>
      <c r="E183" s="225"/>
      <c r="H183" s="226"/>
      <c r="I183" s="227"/>
    </row>
    <row r="184" spans="1:9" x14ac:dyDescent="0.25">
      <c r="A184" s="225"/>
      <c r="B184" s="225"/>
      <c r="C184" s="225"/>
      <c r="D184" s="225"/>
      <c r="E184" s="225"/>
      <c r="H184" s="226"/>
      <c r="I184" s="227"/>
    </row>
    <row r="185" spans="1:9" x14ac:dyDescent="0.25">
      <c r="A185" s="225"/>
      <c r="B185" s="225"/>
      <c r="C185" s="225"/>
      <c r="D185" s="225"/>
      <c r="E185" s="225"/>
      <c r="H185" s="226"/>
      <c r="I185" s="227"/>
    </row>
    <row r="186" spans="1:9" x14ac:dyDescent="0.25">
      <c r="A186" s="225"/>
      <c r="B186" s="225"/>
      <c r="C186" s="225"/>
      <c r="D186" s="225"/>
      <c r="E186" s="225"/>
      <c r="H186" s="226"/>
      <c r="I186" s="227"/>
    </row>
    <row r="187" spans="1:9" x14ac:dyDescent="0.25">
      <c r="A187" s="225"/>
      <c r="B187" s="225"/>
      <c r="C187" s="225"/>
      <c r="D187" s="225"/>
      <c r="E187" s="225"/>
      <c r="H187" s="226"/>
      <c r="I187" s="227"/>
    </row>
    <row r="188" spans="1:9" x14ac:dyDescent="0.25">
      <c r="A188" s="225"/>
      <c r="B188" s="225"/>
      <c r="C188" s="225"/>
      <c r="D188" s="225"/>
      <c r="E188" s="225"/>
      <c r="H188" s="226"/>
      <c r="I188" s="227"/>
    </row>
    <row r="189" spans="1:9" x14ac:dyDescent="0.25">
      <c r="A189" s="225"/>
      <c r="B189" s="225"/>
      <c r="C189" s="225"/>
      <c r="D189" s="225"/>
      <c r="E189" s="225"/>
      <c r="H189" s="226"/>
      <c r="I189" s="227"/>
    </row>
    <row r="190" spans="1:9" x14ac:dyDescent="0.25">
      <c r="A190" s="225"/>
      <c r="B190" s="225"/>
      <c r="C190" s="225"/>
      <c r="D190" s="225"/>
      <c r="E190" s="225"/>
      <c r="H190" s="226"/>
      <c r="I190" s="227"/>
    </row>
    <row r="191" spans="1:9" x14ac:dyDescent="0.25">
      <c r="A191" s="225"/>
      <c r="B191" s="225"/>
      <c r="C191" s="225"/>
      <c r="D191" s="225"/>
      <c r="E191" s="225"/>
      <c r="H191" s="226"/>
      <c r="I191" s="227"/>
    </row>
    <row r="192" spans="1:9" x14ac:dyDescent="0.25">
      <c r="A192" s="225"/>
      <c r="B192" s="225"/>
      <c r="C192" s="225"/>
      <c r="D192" s="225"/>
      <c r="E192" s="225"/>
      <c r="H192" s="226"/>
      <c r="I192" s="227"/>
    </row>
    <row r="193" spans="1:9" x14ac:dyDescent="0.25">
      <c r="A193" s="225"/>
      <c r="B193" s="225"/>
      <c r="C193" s="225"/>
      <c r="D193" s="225"/>
      <c r="E193" s="225"/>
      <c r="H193" s="226"/>
      <c r="I193" s="227"/>
    </row>
    <row r="194" spans="1:9" x14ac:dyDescent="0.25">
      <c r="A194" s="225"/>
      <c r="B194" s="225"/>
      <c r="C194" s="225"/>
      <c r="D194" s="225"/>
      <c r="E194" s="225"/>
      <c r="H194" s="226"/>
      <c r="I194" s="227"/>
    </row>
    <row r="195" spans="1:9" x14ac:dyDescent="0.25">
      <c r="A195" s="225"/>
      <c r="B195" s="225"/>
      <c r="C195" s="225"/>
      <c r="D195" s="225"/>
      <c r="E195" s="225"/>
      <c r="H195" s="226"/>
      <c r="I195" s="227"/>
    </row>
    <row r="196" spans="1:9" x14ac:dyDescent="0.25">
      <c r="A196" s="225"/>
      <c r="B196" s="225"/>
      <c r="C196" s="225"/>
      <c r="D196" s="225"/>
      <c r="E196" s="225"/>
      <c r="H196" s="226"/>
      <c r="I196" s="227"/>
    </row>
    <row r="197" spans="1:9" x14ac:dyDescent="0.25">
      <c r="A197" s="225"/>
      <c r="B197" s="225"/>
      <c r="C197" s="225"/>
      <c r="D197" s="225"/>
      <c r="E197" s="225"/>
      <c r="H197" s="226"/>
      <c r="I197" s="227"/>
    </row>
    <row r="198" spans="1:9" x14ac:dyDescent="0.25">
      <c r="A198" s="225"/>
      <c r="B198" s="225"/>
      <c r="C198" s="225"/>
      <c r="D198" s="225"/>
      <c r="E198" s="225"/>
      <c r="H198" s="226"/>
      <c r="I198" s="227"/>
    </row>
    <row r="199" spans="1:9" x14ac:dyDescent="0.25">
      <c r="A199" s="225"/>
      <c r="B199" s="225"/>
      <c r="C199" s="225"/>
      <c r="D199" s="225"/>
      <c r="E199" s="225"/>
      <c r="H199" s="226"/>
      <c r="I199" s="227"/>
    </row>
    <row r="200" spans="1:9" x14ac:dyDescent="0.25">
      <c r="A200" s="225"/>
      <c r="B200" s="225"/>
      <c r="C200" s="225"/>
      <c r="D200" s="225"/>
      <c r="E200" s="225"/>
      <c r="H200" s="226"/>
      <c r="I200" s="227"/>
    </row>
    <row r="201" spans="1:9" x14ac:dyDescent="0.25">
      <c r="A201" s="225"/>
      <c r="B201" s="225"/>
      <c r="C201" s="225"/>
      <c r="D201" s="225"/>
      <c r="E201" s="225"/>
      <c r="H201" s="226"/>
      <c r="I201" s="227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99EACC-F68E-40F9-99BF-CD8B1EBCF276}">
  <dimension ref="A1:N72"/>
  <sheetViews>
    <sheetView workbookViewId="0">
      <selection activeCell="N24" sqref="N24"/>
    </sheetView>
  </sheetViews>
  <sheetFormatPr defaultRowHeight="15" x14ac:dyDescent="0.25"/>
  <cols>
    <col min="1" max="1" width="9.140625" style="9"/>
    <col min="2" max="2" width="17.28515625" customWidth="1"/>
    <col min="4" max="4" width="25.140625" customWidth="1"/>
    <col min="5" max="5" width="11.7109375" customWidth="1"/>
    <col min="6" max="6" width="8.28515625" customWidth="1"/>
    <col min="7" max="7" width="10.42578125" style="9" customWidth="1"/>
    <col min="8" max="8" width="11.42578125" style="9" customWidth="1"/>
    <col min="258" max="258" width="17.28515625" customWidth="1"/>
    <col min="260" max="260" width="25.140625" customWidth="1"/>
    <col min="261" max="261" width="11.7109375" customWidth="1"/>
    <col min="262" max="262" width="8.28515625" customWidth="1"/>
    <col min="263" max="263" width="10.42578125" customWidth="1"/>
    <col min="264" max="264" width="11.42578125" customWidth="1"/>
    <col min="514" max="514" width="17.28515625" customWidth="1"/>
    <col min="516" max="516" width="25.140625" customWidth="1"/>
    <col min="517" max="517" width="11.7109375" customWidth="1"/>
    <col min="518" max="518" width="8.28515625" customWidth="1"/>
    <col min="519" max="519" width="10.42578125" customWidth="1"/>
    <col min="520" max="520" width="11.42578125" customWidth="1"/>
    <col min="770" max="770" width="17.28515625" customWidth="1"/>
    <col min="772" max="772" width="25.140625" customWidth="1"/>
    <col min="773" max="773" width="11.7109375" customWidth="1"/>
    <col min="774" max="774" width="8.28515625" customWidth="1"/>
    <col min="775" max="775" width="10.42578125" customWidth="1"/>
    <col min="776" max="776" width="11.42578125" customWidth="1"/>
    <col min="1026" max="1026" width="17.28515625" customWidth="1"/>
    <col min="1028" max="1028" width="25.140625" customWidth="1"/>
    <col min="1029" max="1029" width="11.7109375" customWidth="1"/>
    <col min="1030" max="1030" width="8.28515625" customWidth="1"/>
    <col min="1031" max="1031" width="10.42578125" customWidth="1"/>
    <col min="1032" max="1032" width="11.42578125" customWidth="1"/>
    <col min="1282" max="1282" width="17.28515625" customWidth="1"/>
    <col min="1284" max="1284" width="25.140625" customWidth="1"/>
    <col min="1285" max="1285" width="11.7109375" customWidth="1"/>
    <col min="1286" max="1286" width="8.28515625" customWidth="1"/>
    <col min="1287" max="1287" width="10.42578125" customWidth="1"/>
    <col min="1288" max="1288" width="11.42578125" customWidth="1"/>
    <col min="1538" max="1538" width="17.28515625" customWidth="1"/>
    <col min="1540" max="1540" width="25.140625" customWidth="1"/>
    <col min="1541" max="1541" width="11.7109375" customWidth="1"/>
    <col min="1542" max="1542" width="8.28515625" customWidth="1"/>
    <col min="1543" max="1543" width="10.42578125" customWidth="1"/>
    <col min="1544" max="1544" width="11.42578125" customWidth="1"/>
    <col min="1794" max="1794" width="17.28515625" customWidth="1"/>
    <col min="1796" max="1796" width="25.140625" customWidth="1"/>
    <col min="1797" max="1797" width="11.7109375" customWidth="1"/>
    <col min="1798" max="1798" width="8.28515625" customWidth="1"/>
    <col min="1799" max="1799" width="10.42578125" customWidth="1"/>
    <col min="1800" max="1800" width="11.42578125" customWidth="1"/>
    <col min="2050" max="2050" width="17.28515625" customWidth="1"/>
    <col min="2052" max="2052" width="25.140625" customWidth="1"/>
    <col min="2053" max="2053" width="11.7109375" customWidth="1"/>
    <col min="2054" max="2054" width="8.28515625" customWidth="1"/>
    <col min="2055" max="2055" width="10.42578125" customWidth="1"/>
    <col min="2056" max="2056" width="11.42578125" customWidth="1"/>
    <col min="2306" max="2306" width="17.28515625" customWidth="1"/>
    <col min="2308" max="2308" width="25.140625" customWidth="1"/>
    <col min="2309" max="2309" width="11.7109375" customWidth="1"/>
    <col min="2310" max="2310" width="8.28515625" customWidth="1"/>
    <col min="2311" max="2311" width="10.42578125" customWidth="1"/>
    <col min="2312" max="2312" width="11.42578125" customWidth="1"/>
    <col min="2562" max="2562" width="17.28515625" customWidth="1"/>
    <col min="2564" max="2564" width="25.140625" customWidth="1"/>
    <col min="2565" max="2565" width="11.7109375" customWidth="1"/>
    <col min="2566" max="2566" width="8.28515625" customWidth="1"/>
    <col min="2567" max="2567" width="10.42578125" customWidth="1"/>
    <col min="2568" max="2568" width="11.42578125" customWidth="1"/>
    <col min="2818" max="2818" width="17.28515625" customWidth="1"/>
    <col min="2820" max="2820" width="25.140625" customWidth="1"/>
    <col min="2821" max="2821" width="11.7109375" customWidth="1"/>
    <col min="2822" max="2822" width="8.28515625" customWidth="1"/>
    <col min="2823" max="2823" width="10.42578125" customWidth="1"/>
    <col min="2824" max="2824" width="11.42578125" customWidth="1"/>
    <col min="3074" max="3074" width="17.28515625" customWidth="1"/>
    <col min="3076" max="3076" width="25.140625" customWidth="1"/>
    <col min="3077" max="3077" width="11.7109375" customWidth="1"/>
    <col min="3078" max="3078" width="8.28515625" customWidth="1"/>
    <col min="3079" max="3079" width="10.42578125" customWidth="1"/>
    <col min="3080" max="3080" width="11.42578125" customWidth="1"/>
    <col min="3330" max="3330" width="17.28515625" customWidth="1"/>
    <col min="3332" max="3332" width="25.140625" customWidth="1"/>
    <col min="3333" max="3333" width="11.7109375" customWidth="1"/>
    <col min="3334" max="3334" width="8.28515625" customWidth="1"/>
    <col min="3335" max="3335" width="10.42578125" customWidth="1"/>
    <col min="3336" max="3336" width="11.42578125" customWidth="1"/>
    <col min="3586" max="3586" width="17.28515625" customWidth="1"/>
    <col min="3588" max="3588" width="25.140625" customWidth="1"/>
    <col min="3589" max="3589" width="11.7109375" customWidth="1"/>
    <col min="3590" max="3590" width="8.28515625" customWidth="1"/>
    <col min="3591" max="3591" width="10.42578125" customWidth="1"/>
    <col min="3592" max="3592" width="11.42578125" customWidth="1"/>
    <col min="3842" max="3842" width="17.28515625" customWidth="1"/>
    <col min="3844" max="3844" width="25.140625" customWidth="1"/>
    <col min="3845" max="3845" width="11.7109375" customWidth="1"/>
    <col min="3846" max="3846" width="8.28515625" customWidth="1"/>
    <col min="3847" max="3847" width="10.42578125" customWidth="1"/>
    <col min="3848" max="3848" width="11.42578125" customWidth="1"/>
    <col min="4098" max="4098" width="17.28515625" customWidth="1"/>
    <col min="4100" max="4100" width="25.140625" customWidth="1"/>
    <col min="4101" max="4101" width="11.7109375" customWidth="1"/>
    <col min="4102" max="4102" width="8.28515625" customWidth="1"/>
    <col min="4103" max="4103" width="10.42578125" customWidth="1"/>
    <col min="4104" max="4104" width="11.42578125" customWidth="1"/>
    <col min="4354" max="4354" width="17.28515625" customWidth="1"/>
    <col min="4356" max="4356" width="25.140625" customWidth="1"/>
    <col min="4357" max="4357" width="11.7109375" customWidth="1"/>
    <col min="4358" max="4358" width="8.28515625" customWidth="1"/>
    <col min="4359" max="4359" width="10.42578125" customWidth="1"/>
    <col min="4360" max="4360" width="11.42578125" customWidth="1"/>
    <col min="4610" max="4610" width="17.28515625" customWidth="1"/>
    <col min="4612" max="4612" width="25.140625" customWidth="1"/>
    <col min="4613" max="4613" width="11.7109375" customWidth="1"/>
    <col min="4614" max="4614" width="8.28515625" customWidth="1"/>
    <col min="4615" max="4615" width="10.42578125" customWidth="1"/>
    <col min="4616" max="4616" width="11.42578125" customWidth="1"/>
    <col min="4866" max="4866" width="17.28515625" customWidth="1"/>
    <col min="4868" max="4868" width="25.140625" customWidth="1"/>
    <col min="4869" max="4869" width="11.7109375" customWidth="1"/>
    <col min="4870" max="4870" width="8.28515625" customWidth="1"/>
    <col min="4871" max="4871" width="10.42578125" customWidth="1"/>
    <col min="4872" max="4872" width="11.42578125" customWidth="1"/>
    <col min="5122" max="5122" width="17.28515625" customWidth="1"/>
    <col min="5124" max="5124" width="25.140625" customWidth="1"/>
    <col min="5125" max="5125" width="11.7109375" customWidth="1"/>
    <col min="5126" max="5126" width="8.28515625" customWidth="1"/>
    <col min="5127" max="5127" width="10.42578125" customWidth="1"/>
    <col min="5128" max="5128" width="11.42578125" customWidth="1"/>
    <col min="5378" max="5378" width="17.28515625" customWidth="1"/>
    <col min="5380" max="5380" width="25.140625" customWidth="1"/>
    <col min="5381" max="5381" width="11.7109375" customWidth="1"/>
    <col min="5382" max="5382" width="8.28515625" customWidth="1"/>
    <col min="5383" max="5383" width="10.42578125" customWidth="1"/>
    <col min="5384" max="5384" width="11.42578125" customWidth="1"/>
    <col min="5634" max="5634" width="17.28515625" customWidth="1"/>
    <col min="5636" max="5636" width="25.140625" customWidth="1"/>
    <col min="5637" max="5637" width="11.7109375" customWidth="1"/>
    <col min="5638" max="5638" width="8.28515625" customWidth="1"/>
    <col min="5639" max="5639" width="10.42578125" customWidth="1"/>
    <col min="5640" max="5640" width="11.42578125" customWidth="1"/>
    <col min="5890" max="5890" width="17.28515625" customWidth="1"/>
    <col min="5892" max="5892" width="25.140625" customWidth="1"/>
    <col min="5893" max="5893" width="11.7109375" customWidth="1"/>
    <col min="5894" max="5894" width="8.28515625" customWidth="1"/>
    <col min="5895" max="5895" width="10.42578125" customWidth="1"/>
    <col min="5896" max="5896" width="11.42578125" customWidth="1"/>
    <col min="6146" max="6146" width="17.28515625" customWidth="1"/>
    <col min="6148" max="6148" width="25.140625" customWidth="1"/>
    <col min="6149" max="6149" width="11.7109375" customWidth="1"/>
    <col min="6150" max="6150" width="8.28515625" customWidth="1"/>
    <col min="6151" max="6151" width="10.42578125" customWidth="1"/>
    <col min="6152" max="6152" width="11.42578125" customWidth="1"/>
    <col min="6402" max="6402" width="17.28515625" customWidth="1"/>
    <col min="6404" max="6404" width="25.140625" customWidth="1"/>
    <col min="6405" max="6405" width="11.7109375" customWidth="1"/>
    <col min="6406" max="6406" width="8.28515625" customWidth="1"/>
    <col min="6407" max="6407" width="10.42578125" customWidth="1"/>
    <col min="6408" max="6408" width="11.42578125" customWidth="1"/>
    <col min="6658" max="6658" width="17.28515625" customWidth="1"/>
    <col min="6660" max="6660" width="25.140625" customWidth="1"/>
    <col min="6661" max="6661" width="11.7109375" customWidth="1"/>
    <col min="6662" max="6662" width="8.28515625" customWidth="1"/>
    <col min="6663" max="6663" width="10.42578125" customWidth="1"/>
    <col min="6664" max="6664" width="11.42578125" customWidth="1"/>
    <col min="6914" max="6914" width="17.28515625" customWidth="1"/>
    <col min="6916" max="6916" width="25.140625" customWidth="1"/>
    <col min="6917" max="6917" width="11.7109375" customWidth="1"/>
    <col min="6918" max="6918" width="8.28515625" customWidth="1"/>
    <col min="6919" max="6919" width="10.42578125" customWidth="1"/>
    <col min="6920" max="6920" width="11.42578125" customWidth="1"/>
    <col min="7170" max="7170" width="17.28515625" customWidth="1"/>
    <col min="7172" max="7172" width="25.140625" customWidth="1"/>
    <col min="7173" max="7173" width="11.7109375" customWidth="1"/>
    <col min="7174" max="7174" width="8.28515625" customWidth="1"/>
    <col min="7175" max="7175" width="10.42578125" customWidth="1"/>
    <col min="7176" max="7176" width="11.42578125" customWidth="1"/>
    <col min="7426" max="7426" width="17.28515625" customWidth="1"/>
    <col min="7428" max="7428" width="25.140625" customWidth="1"/>
    <col min="7429" max="7429" width="11.7109375" customWidth="1"/>
    <col min="7430" max="7430" width="8.28515625" customWidth="1"/>
    <col min="7431" max="7431" width="10.42578125" customWidth="1"/>
    <col min="7432" max="7432" width="11.42578125" customWidth="1"/>
    <col min="7682" max="7682" width="17.28515625" customWidth="1"/>
    <col min="7684" max="7684" width="25.140625" customWidth="1"/>
    <col min="7685" max="7685" width="11.7109375" customWidth="1"/>
    <col min="7686" max="7686" width="8.28515625" customWidth="1"/>
    <col min="7687" max="7687" width="10.42578125" customWidth="1"/>
    <col min="7688" max="7688" width="11.42578125" customWidth="1"/>
    <col min="7938" max="7938" width="17.28515625" customWidth="1"/>
    <col min="7940" max="7940" width="25.140625" customWidth="1"/>
    <col min="7941" max="7941" width="11.7109375" customWidth="1"/>
    <col min="7942" max="7942" width="8.28515625" customWidth="1"/>
    <col min="7943" max="7943" width="10.42578125" customWidth="1"/>
    <col min="7944" max="7944" width="11.42578125" customWidth="1"/>
    <col min="8194" max="8194" width="17.28515625" customWidth="1"/>
    <col min="8196" max="8196" width="25.140625" customWidth="1"/>
    <col min="8197" max="8197" width="11.7109375" customWidth="1"/>
    <col min="8198" max="8198" width="8.28515625" customWidth="1"/>
    <col min="8199" max="8199" width="10.42578125" customWidth="1"/>
    <col min="8200" max="8200" width="11.42578125" customWidth="1"/>
    <col min="8450" max="8450" width="17.28515625" customWidth="1"/>
    <col min="8452" max="8452" width="25.140625" customWidth="1"/>
    <col min="8453" max="8453" width="11.7109375" customWidth="1"/>
    <col min="8454" max="8454" width="8.28515625" customWidth="1"/>
    <col min="8455" max="8455" width="10.42578125" customWidth="1"/>
    <col min="8456" max="8456" width="11.42578125" customWidth="1"/>
    <col min="8706" max="8706" width="17.28515625" customWidth="1"/>
    <col min="8708" max="8708" width="25.140625" customWidth="1"/>
    <col min="8709" max="8709" width="11.7109375" customWidth="1"/>
    <col min="8710" max="8710" width="8.28515625" customWidth="1"/>
    <col min="8711" max="8711" width="10.42578125" customWidth="1"/>
    <col min="8712" max="8712" width="11.42578125" customWidth="1"/>
    <col min="8962" max="8962" width="17.28515625" customWidth="1"/>
    <col min="8964" max="8964" width="25.140625" customWidth="1"/>
    <col min="8965" max="8965" width="11.7109375" customWidth="1"/>
    <col min="8966" max="8966" width="8.28515625" customWidth="1"/>
    <col min="8967" max="8967" width="10.42578125" customWidth="1"/>
    <col min="8968" max="8968" width="11.42578125" customWidth="1"/>
    <col min="9218" max="9218" width="17.28515625" customWidth="1"/>
    <col min="9220" max="9220" width="25.140625" customWidth="1"/>
    <col min="9221" max="9221" width="11.7109375" customWidth="1"/>
    <col min="9222" max="9222" width="8.28515625" customWidth="1"/>
    <col min="9223" max="9223" width="10.42578125" customWidth="1"/>
    <col min="9224" max="9224" width="11.42578125" customWidth="1"/>
    <col min="9474" max="9474" width="17.28515625" customWidth="1"/>
    <col min="9476" max="9476" width="25.140625" customWidth="1"/>
    <col min="9477" max="9477" width="11.7109375" customWidth="1"/>
    <col min="9478" max="9478" width="8.28515625" customWidth="1"/>
    <col min="9479" max="9479" width="10.42578125" customWidth="1"/>
    <col min="9480" max="9480" width="11.42578125" customWidth="1"/>
    <col min="9730" max="9730" width="17.28515625" customWidth="1"/>
    <col min="9732" max="9732" width="25.140625" customWidth="1"/>
    <col min="9733" max="9733" width="11.7109375" customWidth="1"/>
    <col min="9734" max="9734" width="8.28515625" customWidth="1"/>
    <col min="9735" max="9735" width="10.42578125" customWidth="1"/>
    <col min="9736" max="9736" width="11.42578125" customWidth="1"/>
    <col min="9986" max="9986" width="17.28515625" customWidth="1"/>
    <col min="9988" max="9988" width="25.140625" customWidth="1"/>
    <col min="9989" max="9989" width="11.7109375" customWidth="1"/>
    <col min="9990" max="9990" width="8.28515625" customWidth="1"/>
    <col min="9991" max="9991" width="10.42578125" customWidth="1"/>
    <col min="9992" max="9992" width="11.42578125" customWidth="1"/>
    <col min="10242" max="10242" width="17.28515625" customWidth="1"/>
    <col min="10244" max="10244" width="25.140625" customWidth="1"/>
    <col min="10245" max="10245" width="11.7109375" customWidth="1"/>
    <col min="10246" max="10246" width="8.28515625" customWidth="1"/>
    <col min="10247" max="10247" width="10.42578125" customWidth="1"/>
    <col min="10248" max="10248" width="11.42578125" customWidth="1"/>
    <col min="10498" max="10498" width="17.28515625" customWidth="1"/>
    <col min="10500" max="10500" width="25.140625" customWidth="1"/>
    <col min="10501" max="10501" width="11.7109375" customWidth="1"/>
    <col min="10502" max="10502" width="8.28515625" customWidth="1"/>
    <col min="10503" max="10503" width="10.42578125" customWidth="1"/>
    <col min="10504" max="10504" width="11.42578125" customWidth="1"/>
    <col min="10754" max="10754" width="17.28515625" customWidth="1"/>
    <col min="10756" max="10756" width="25.140625" customWidth="1"/>
    <col min="10757" max="10757" width="11.7109375" customWidth="1"/>
    <col min="10758" max="10758" width="8.28515625" customWidth="1"/>
    <col min="10759" max="10759" width="10.42578125" customWidth="1"/>
    <col min="10760" max="10760" width="11.42578125" customWidth="1"/>
    <col min="11010" max="11010" width="17.28515625" customWidth="1"/>
    <col min="11012" max="11012" width="25.140625" customWidth="1"/>
    <col min="11013" max="11013" width="11.7109375" customWidth="1"/>
    <col min="11014" max="11014" width="8.28515625" customWidth="1"/>
    <col min="11015" max="11015" width="10.42578125" customWidth="1"/>
    <col min="11016" max="11016" width="11.42578125" customWidth="1"/>
    <col min="11266" max="11266" width="17.28515625" customWidth="1"/>
    <col min="11268" max="11268" width="25.140625" customWidth="1"/>
    <col min="11269" max="11269" width="11.7109375" customWidth="1"/>
    <col min="11270" max="11270" width="8.28515625" customWidth="1"/>
    <col min="11271" max="11271" width="10.42578125" customWidth="1"/>
    <col min="11272" max="11272" width="11.42578125" customWidth="1"/>
    <col min="11522" max="11522" width="17.28515625" customWidth="1"/>
    <col min="11524" max="11524" width="25.140625" customWidth="1"/>
    <col min="11525" max="11525" width="11.7109375" customWidth="1"/>
    <col min="11526" max="11526" width="8.28515625" customWidth="1"/>
    <col min="11527" max="11527" width="10.42578125" customWidth="1"/>
    <col min="11528" max="11528" width="11.42578125" customWidth="1"/>
    <col min="11778" max="11778" width="17.28515625" customWidth="1"/>
    <col min="11780" max="11780" width="25.140625" customWidth="1"/>
    <col min="11781" max="11781" width="11.7109375" customWidth="1"/>
    <col min="11782" max="11782" width="8.28515625" customWidth="1"/>
    <col min="11783" max="11783" width="10.42578125" customWidth="1"/>
    <col min="11784" max="11784" width="11.42578125" customWidth="1"/>
    <col min="12034" max="12034" width="17.28515625" customWidth="1"/>
    <col min="12036" max="12036" width="25.140625" customWidth="1"/>
    <col min="12037" max="12037" width="11.7109375" customWidth="1"/>
    <col min="12038" max="12038" width="8.28515625" customWidth="1"/>
    <col min="12039" max="12039" width="10.42578125" customWidth="1"/>
    <col min="12040" max="12040" width="11.42578125" customWidth="1"/>
    <col min="12290" max="12290" width="17.28515625" customWidth="1"/>
    <col min="12292" max="12292" width="25.140625" customWidth="1"/>
    <col min="12293" max="12293" width="11.7109375" customWidth="1"/>
    <col min="12294" max="12294" width="8.28515625" customWidth="1"/>
    <col min="12295" max="12295" width="10.42578125" customWidth="1"/>
    <col min="12296" max="12296" width="11.42578125" customWidth="1"/>
    <col min="12546" max="12546" width="17.28515625" customWidth="1"/>
    <col min="12548" max="12548" width="25.140625" customWidth="1"/>
    <col min="12549" max="12549" width="11.7109375" customWidth="1"/>
    <col min="12550" max="12550" width="8.28515625" customWidth="1"/>
    <col min="12551" max="12551" width="10.42578125" customWidth="1"/>
    <col min="12552" max="12552" width="11.42578125" customWidth="1"/>
    <col min="12802" max="12802" width="17.28515625" customWidth="1"/>
    <col min="12804" max="12804" width="25.140625" customWidth="1"/>
    <col min="12805" max="12805" width="11.7109375" customWidth="1"/>
    <col min="12806" max="12806" width="8.28515625" customWidth="1"/>
    <col min="12807" max="12807" width="10.42578125" customWidth="1"/>
    <col min="12808" max="12808" width="11.42578125" customWidth="1"/>
    <col min="13058" max="13058" width="17.28515625" customWidth="1"/>
    <col min="13060" max="13060" width="25.140625" customWidth="1"/>
    <col min="13061" max="13061" width="11.7109375" customWidth="1"/>
    <col min="13062" max="13062" width="8.28515625" customWidth="1"/>
    <col min="13063" max="13063" width="10.42578125" customWidth="1"/>
    <col min="13064" max="13064" width="11.42578125" customWidth="1"/>
    <col min="13314" max="13314" width="17.28515625" customWidth="1"/>
    <col min="13316" max="13316" width="25.140625" customWidth="1"/>
    <col min="13317" max="13317" width="11.7109375" customWidth="1"/>
    <col min="13318" max="13318" width="8.28515625" customWidth="1"/>
    <col min="13319" max="13319" width="10.42578125" customWidth="1"/>
    <col min="13320" max="13320" width="11.42578125" customWidth="1"/>
    <col min="13570" max="13570" width="17.28515625" customWidth="1"/>
    <col min="13572" max="13572" width="25.140625" customWidth="1"/>
    <col min="13573" max="13573" width="11.7109375" customWidth="1"/>
    <col min="13574" max="13574" width="8.28515625" customWidth="1"/>
    <col min="13575" max="13575" width="10.42578125" customWidth="1"/>
    <col min="13576" max="13576" width="11.42578125" customWidth="1"/>
    <col min="13826" max="13826" width="17.28515625" customWidth="1"/>
    <col min="13828" max="13828" width="25.140625" customWidth="1"/>
    <col min="13829" max="13829" width="11.7109375" customWidth="1"/>
    <col min="13830" max="13830" width="8.28515625" customWidth="1"/>
    <col min="13831" max="13831" width="10.42578125" customWidth="1"/>
    <col min="13832" max="13832" width="11.42578125" customWidth="1"/>
    <col min="14082" max="14082" width="17.28515625" customWidth="1"/>
    <col min="14084" max="14084" width="25.140625" customWidth="1"/>
    <col min="14085" max="14085" width="11.7109375" customWidth="1"/>
    <col min="14086" max="14086" width="8.28515625" customWidth="1"/>
    <col min="14087" max="14087" width="10.42578125" customWidth="1"/>
    <col min="14088" max="14088" width="11.42578125" customWidth="1"/>
    <col min="14338" max="14338" width="17.28515625" customWidth="1"/>
    <col min="14340" max="14340" width="25.140625" customWidth="1"/>
    <col min="14341" max="14341" width="11.7109375" customWidth="1"/>
    <col min="14342" max="14342" width="8.28515625" customWidth="1"/>
    <col min="14343" max="14343" width="10.42578125" customWidth="1"/>
    <col min="14344" max="14344" width="11.42578125" customWidth="1"/>
    <col min="14594" max="14594" width="17.28515625" customWidth="1"/>
    <col min="14596" max="14596" width="25.140625" customWidth="1"/>
    <col min="14597" max="14597" width="11.7109375" customWidth="1"/>
    <col min="14598" max="14598" width="8.28515625" customWidth="1"/>
    <col min="14599" max="14599" width="10.42578125" customWidth="1"/>
    <col min="14600" max="14600" width="11.42578125" customWidth="1"/>
    <col min="14850" max="14850" width="17.28515625" customWidth="1"/>
    <col min="14852" max="14852" width="25.140625" customWidth="1"/>
    <col min="14853" max="14853" width="11.7109375" customWidth="1"/>
    <col min="14854" max="14854" width="8.28515625" customWidth="1"/>
    <col min="14855" max="14855" width="10.42578125" customWidth="1"/>
    <col min="14856" max="14856" width="11.42578125" customWidth="1"/>
    <col min="15106" max="15106" width="17.28515625" customWidth="1"/>
    <col min="15108" max="15108" width="25.140625" customWidth="1"/>
    <col min="15109" max="15109" width="11.7109375" customWidth="1"/>
    <col min="15110" max="15110" width="8.28515625" customWidth="1"/>
    <col min="15111" max="15111" width="10.42578125" customWidth="1"/>
    <col min="15112" max="15112" width="11.42578125" customWidth="1"/>
    <col min="15362" max="15362" width="17.28515625" customWidth="1"/>
    <col min="15364" max="15364" width="25.140625" customWidth="1"/>
    <col min="15365" max="15365" width="11.7109375" customWidth="1"/>
    <col min="15366" max="15366" width="8.28515625" customWidth="1"/>
    <col min="15367" max="15367" width="10.42578125" customWidth="1"/>
    <col min="15368" max="15368" width="11.42578125" customWidth="1"/>
    <col min="15618" max="15618" width="17.28515625" customWidth="1"/>
    <col min="15620" max="15620" width="25.140625" customWidth="1"/>
    <col min="15621" max="15621" width="11.7109375" customWidth="1"/>
    <col min="15622" max="15622" width="8.28515625" customWidth="1"/>
    <col min="15623" max="15623" width="10.42578125" customWidth="1"/>
    <col min="15624" max="15624" width="11.42578125" customWidth="1"/>
    <col min="15874" max="15874" width="17.28515625" customWidth="1"/>
    <col min="15876" max="15876" width="25.140625" customWidth="1"/>
    <col min="15877" max="15877" width="11.7109375" customWidth="1"/>
    <col min="15878" max="15878" width="8.28515625" customWidth="1"/>
    <col min="15879" max="15879" width="10.42578125" customWidth="1"/>
    <col min="15880" max="15880" width="11.42578125" customWidth="1"/>
    <col min="16130" max="16130" width="17.28515625" customWidth="1"/>
    <col min="16132" max="16132" width="25.140625" customWidth="1"/>
    <col min="16133" max="16133" width="11.7109375" customWidth="1"/>
    <col min="16134" max="16134" width="8.28515625" customWidth="1"/>
    <col min="16135" max="16135" width="10.42578125" customWidth="1"/>
    <col min="16136" max="16136" width="11.42578125" customWidth="1"/>
  </cols>
  <sheetData>
    <row r="1" spans="1:14" x14ac:dyDescent="0.25">
      <c r="A1" s="5" t="s">
        <v>23</v>
      </c>
      <c r="B1" s="7"/>
      <c r="C1" s="7"/>
      <c r="D1" s="5" t="s">
        <v>24</v>
      </c>
      <c r="G1" s="15" t="s">
        <v>25</v>
      </c>
    </row>
    <row r="2" spans="1:14" x14ac:dyDescent="0.25">
      <c r="G2" s="15">
        <v>6900</v>
      </c>
    </row>
    <row r="3" spans="1:14" x14ac:dyDescent="0.25">
      <c r="H3" s="9" t="s">
        <v>183</v>
      </c>
      <c r="I3" t="s">
        <v>27</v>
      </c>
      <c r="L3" t="s">
        <v>28</v>
      </c>
    </row>
    <row r="4" spans="1:14" x14ac:dyDescent="0.25">
      <c r="A4" s="6" t="s">
        <v>29</v>
      </c>
      <c r="B4" s="11" t="s">
        <v>31</v>
      </c>
      <c r="C4" s="11" t="s">
        <v>32</v>
      </c>
      <c r="D4" s="11" t="s">
        <v>33</v>
      </c>
      <c r="E4" s="11" t="s">
        <v>34</v>
      </c>
      <c r="F4" s="11" t="s">
        <v>35</v>
      </c>
      <c r="G4" s="6" t="s">
        <v>36</v>
      </c>
      <c r="H4" s="6" t="s">
        <v>36</v>
      </c>
      <c r="I4" s="11" t="s">
        <v>37</v>
      </c>
      <c r="J4" s="11" t="s">
        <v>38</v>
      </c>
      <c r="L4" t="s">
        <v>39</v>
      </c>
    </row>
    <row r="5" spans="1:14" ht="18.75" x14ac:dyDescent="0.3">
      <c r="A5" s="16" t="s">
        <v>184</v>
      </c>
      <c r="B5" s="17"/>
      <c r="C5" s="12"/>
      <c r="D5" s="12"/>
      <c r="E5" s="12"/>
      <c r="F5" s="12"/>
      <c r="G5" s="15"/>
      <c r="H5" s="15"/>
      <c r="I5" s="12"/>
      <c r="J5" s="12"/>
    </row>
    <row r="6" spans="1:14" x14ac:dyDescent="0.25">
      <c r="A6" s="9">
        <v>1</v>
      </c>
      <c r="B6" t="s">
        <v>78</v>
      </c>
      <c r="C6" t="s">
        <v>41</v>
      </c>
      <c r="D6" t="s">
        <v>81</v>
      </c>
      <c r="E6" s="3">
        <v>0.35755729166666667</v>
      </c>
      <c r="F6" s="3">
        <v>2.0098032407407408E-2</v>
      </c>
      <c r="G6" s="13">
        <f>6900/(MINUTE( F6)*60+SECOND( F6))</f>
        <v>3.9746543778801842</v>
      </c>
      <c r="H6" s="13">
        <v>4.95</v>
      </c>
      <c r="I6" s="14">
        <f>G6/H6</f>
        <v>0.80296048037983514</v>
      </c>
      <c r="J6">
        <v>18</v>
      </c>
      <c r="N6" s="3"/>
    </row>
    <row r="7" spans="1:14" x14ac:dyDescent="0.25">
      <c r="A7" s="9">
        <f>A6+1</f>
        <v>2</v>
      </c>
      <c r="B7" t="s">
        <v>147</v>
      </c>
      <c r="C7" t="s">
        <v>41</v>
      </c>
      <c r="D7" t="s">
        <v>148</v>
      </c>
      <c r="E7" s="3">
        <v>0.36548680555555557</v>
      </c>
      <c r="F7" s="3">
        <v>2.2495023148148149E-2</v>
      </c>
      <c r="G7" s="13">
        <f>6900/(MINUTE( F7)*60+SECOND( F7))</f>
        <v>3.5493827160493829</v>
      </c>
      <c r="H7" s="13">
        <v>4.95</v>
      </c>
      <c r="I7" s="14">
        <f>G7/H7</f>
        <v>0.71704701334330967</v>
      </c>
      <c r="J7">
        <v>16</v>
      </c>
    </row>
    <row r="8" spans="1:14" x14ac:dyDescent="0.25">
      <c r="A8" s="9">
        <f>A7+1</f>
        <v>3</v>
      </c>
      <c r="B8" t="s">
        <v>150</v>
      </c>
      <c r="C8" t="s">
        <v>41</v>
      </c>
      <c r="D8" t="s">
        <v>151</v>
      </c>
      <c r="E8" s="3">
        <v>0.36503611111111112</v>
      </c>
      <c r="F8" s="3">
        <v>2.2623032407407404E-2</v>
      </c>
      <c r="G8" s="13">
        <f>6900/(MINUTE( F8)*60+SECOND( F8))</f>
        <v>3.5294117647058822</v>
      </c>
      <c r="H8" s="13">
        <v>4.95</v>
      </c>
      <c r="I8" s="14">
        <f>G8/H8</f>
        <v>0.71301247771836007</v>
      </c>
      <c r="J8">
        <v>15</v>
      </c>
    </row>
    <row r="9" spans="1:14" x14ac:dyDescent="0.25">
      <c r="A9" s="9">
        <f>A8+1</f>
        <v>4</v>
      </c>
      <c r="B9" t="s">
        <v>167</v>
      </c>
      <c r="C9" t="s">
        <v>41</v>
      </c>
      <c r="D9" t="s">
        <v>173</v>
      </c>
      <c r="E9" s="3">
        <v>0.36757071759259258</v>
      </c>
      <c r="F9" s="3">
        <v>2.5254282407407406E-2</v>
      </c>
      <c r="G9" s="13">
        <f>6900/(MINUTE( F9)*60+SECOND( F9))</f>
        <v>3.1622364802933087</v>
      </c>
      <c r="H9" s="13">
        <v>4.95</v>
      </c>
      <c r="I9" s="14">
        <f>G9/H9</f>
        <v>0.63883565258450681</v>
      </c>
      <c r="J9">
        <v>17</v>
      </c>
    </row>
    <row r="10" spans="1:14" x14ac:dyDescent="0.25">
      <c r="A10" s="9">
        <f>A9+1</f>
        <v>5</v>
      </c>
      <c r="B10" t="s">
        <v>167</v>
      </c>
      <c r="C10" t="s">
        <v>41</v>
      </c>
      <c r="D10" t="s">
        <v>180</v>
      </c>
      <c r="E10" s="3">
        <v>0.36784375000000002</v>
      </c>
      <c r="F10" s="3">
        <v>2.5865625E-2</v>
      </c>
      <c r="G10" s="13">
        <f>6900/(MINUTE( F10)*60+SECOND( F10))</f>
        <v>3.087248322147651</v>
      </c>
      <c r="H10" s="13">
        <v>4.95</v>
      </c>
      <c r="I10" s="14">
        <f>G10/H10</f>
        <v>0.62368652972679817</v>
      </c>
      <c r="J10">
        <v>17</v>
      </c>
    </row>
    <row r="11" spans="1:14" ht="18.75" x14ac:dyDescent="0.3">
      <c r="A11" s="16" t="s">
        <v>185</v>
      </c>
      <c r="E11" s="3"/>
      <c r="F11" s="3"/>
      <c r="G11" s="13"/>
      <c r="H11" s="13"/>
      <c r="I11" s="14"/>
    </row>
    <row r="12" spans="1:14" x14ac:dyDescent="0.25">
      <c r="A12" s="9">
        <v>1</v>
      </c>
      <c r="B12" t="s">
        <v>15</v>
      </c>
      <c r="C12" t="s">
        <v>41</v>
      </c>
      <c r="D12" t="s">
        <v>60</v>
      </c>
      <c r="E12" s="3">
        <v>0.35603645833333331</v>
      </c>
      <c r="F12" s="3">
        <v>1.8293402777777776E-2</v>
      </c>
      <c r="G12" s="13">
        <f t="shared" ref="G12:G20" si="0">6900/(MINUTE( F12)*60+SECOND( F12))</f>
        <v>4.3643263757115749</v>
      </c>
      <c r="H12" s="9">
        <v>5.1150000000000002</v>
      </c>
      <c r="I12" s="14">
        <f t="shared" ref="I12:I20" si="1">G12/H12</f>
        <v>0.85324073816453072</v>
      </c>
      <c r="J12">
        <v>29</v>
      </c>
    </row>
    <row r="13" spans="1:14" x14ac:dyDescent="0.25">
      <c r="A13" s="9">
        <f t="shared" ref="A13:A20" si="2">A12+1</f>
        <v>2</v>
      </c>
      <c r="B13" t="s">
        <v>78</v>
      </c>
      <c r="C13" t="s">
        <v>41</v>
      </c>
      <c r="D13" t="s">
        <v>79</v>
      </c>
      <c r="E13" s="3">
        <v>0.35682106481481485</v>
      </c>
      <c r="F13" s="3">
        <v>1.9698379629629628E-2</v>
      </c>
      <c r="G13" s="13">
        <f t="shared" si="0"/>
        <v>4.0540540540540544</v>
      </c>
      <c r="H13" s="9">
        <v>5.0250000000000004</v>
      </c>
      <c r="I13" s="14">
        <f t="shared" si="1"/>
        <v>0.80677692617991126</v>
      </c>
      <c r="J13">
        <v>19</v>
      </c>
    </row>
    <row r="14" spans="1:14" x14ac:dyDescent="0.25">
      <c r="A14" s="9">
        <f t="shared" si="2"/>
        <v>3</v>
      </c>
      <c r="B14" t="s">
        <v>15</v>
      </c>
      <c r="C14" t="s">
        <v>41</v>
      </c>
      <c r="D14" t="s">
        <v>95</v>
      </c>
      <c r="E14" s="3">
        <v>0.35708368055555556</v>
      </c>
      <c r="F14" s="3">
        <v>1.9857870370370369E-2</v>
      </c>
      <c r="G14" s="13">
        <f t="shared" si="0"/>
        <v>4.0209790209790208</v>
      </c>
      <c r="H14" s="9">
        <v>5.1150000000000002</v>
      </c>
      <c r="I14" s="14">
        <f t="shared" si="1"/>
        <v>0.78611515561662182</v>
      </c>
      <c r="J14">
        <v>26</v>
      </c>
    </row>
    <row r="15" spans="1:14" x14ac:dyDescent="0.25">
      <c r="A15" s="9">
        <f t="shared" si="2"/>
        <v>4</v>
      </c>
      <c r="B15" t="s">
        <v>15</v>
      </c>
      <c r="C15" t="s">
        <v>41</v>
      </c>
      <c r="D15" t="s">
        <v>101</v>
      </c>
      <c r="E15" s="3">
        <v>0.35641678240740737</v>
      </c>
      <c r="F15" s="3">
        <v>2.0021064814814814E-2</v>
      </c>
      <c r="G15" s="13">
        <f t="shared" si="0"/>
        <v>3.9884393063583814</v>
      </c>
      <c r="H15" s="9">
        <v>5.1150000000000002</v>
      </c>
      <c r="I15" s="14">
        <f t="shared" si="1"/>
        <v>0.77975353007983994</v>
      </c>
      <c r="J15">
        <v>23</v>
      </c>
    </row>
    <row r="16" spans="1:14" x14ac:dyDescent="0.25">
      <c r="A16" s="9">
        <f t="shared" si="2"/>
        <v>5</v>
      </c>
      <c r="B16" t="s">
        <v>15</v>
      </c>
      <c r="C16" t="s">
        <v>41</v>
      </c>
      <c r="D16" t="s">
        <v>103</v>
      </c>
      <c r="E16" s="3">
        <v>0.36321678240740746</v>
      </c>
      <c r="F16" s="3">
        <v>2.0426620370370369E-2</v>
      </c>
      <c r="G16" s="13">
        <f t="shared" si="0"/>
        <v>3.9093484419263458</v>
      </c>
      <c r="H16" s="9">
        <v>5.0250000000000004</v>
      </c>
      <c r="I16" s="14">
        <f t="shared" si="1"/>
        <v>0.77797978943807866</v>
      </c>
      <c r="J16">
        <v>19</v>
      </c>
    </row>
    <row r="17" spans="1:10" x14ac:dyDescent="0.25">
      <c r="A17" s="9">
        <f t="shared" si="2"/>
        <v>6</v>
      </c>
      <c r="B17" t="s">
        <v>66</v>
      </c>
      <c r="C17" t="s">
        <v>41</v>
      </c>
      <c r="D17" t="s">
        <v>111</v>
      </c>
      <c r="E17" s="3">
        <v>0.35852650462962959</v>
      </c>
      <c r="F17" s="3">
        <v>2.0219212962962963E-2</v>
      </c>
      <c r="G17" s="13">
        <f t="shared" si="0"/>
        <v>3.9496279336004578</v>
      </c>
      <c r="H17" s="9">
        <v>5.1150000000000002</v>
      </c>
      <c r="I17" s="14">
        <f t="shared" si="1"/>
        <v>0.77216577391993302</v>
      </c>
      <c r="J17">
        <v>25</v>
      </c>
    </row>
    <row r="18" spans="1:10" x14ac:dyDescent="0.25">
      <c r="A18" s="9">
        <f t="shared" si="2"/>
        <v>7</v>
      </c>
      <c r="B18" t="s">
        <v>15</v>
      </c>
      <c r="C18" t="s">
        <v>41</v>
      </c>
      <c r="D18" t="s">
        <v>124</v>
      </c>
      <c r="E18" s="3">
        <v>0.35732187500000001</v>
      </c>
      <c r="F18" s="3">
        <v>2.0471064814814813E-2</v>
      </c>
      <c r="G18" s="13">
        <f t="shared" si="0"/>
        <v>3.9005087620124366</v>
      </c>
      <c r="H18" s="9">
        <v>5.1150000000000002</v>
      </c>
      <c r="I18" s="14">
        <f t="shared" si="1"/>
        <v>0.76256280782256824</v>
      </c>
      <c r="J18">
        <v>26</v>
      </c>
    </row>
    <row r="19" spans="1:10" x14ac:dyDescent="0.25">
      <c r="A19" s="9">
        <f t="shared" si="2"/>
        <v>8</v>
      </c>
      <c r="B19" t="s">
        <v>62</v>
      </c>
      <c r="C19" t="s">
        <v>41</v>
      </c>
      <c r="D19" t="s">
        <v>130</v>
      </c>
      <c r="E19" s="3">
        <v>0.36023206018518517</v>
      </c>
      <c r="F19" s="3">
        <v>2.1019212962962965E-2</v>
      </c>
      <c r="G19" s="13">
        <f t="shared" si="0"/>
        <v>3.7995594713656389</v>
      </c>
      <c r="H19" s="9">
        <v>5.0250000000000004</v>
      </c>
      <c r="I19" s="14">
        <f t="shared" si="1"/>
        <v>0.7561312380827141</v>
      </c>
      <c r="J19">
        <v>22</v>
      </c>
    </row>
    <row r="20" spans="1:10" x14ac:dyDescent="0.25">
      <c r="A20" s="9">
        <f t="shared" si="2"/>
        <v>9</v>
      </c>
      <c r="B20" t="s">
        <v>15</v>
      </c>
      <c r="C20" t="s">
        <v>41</v>
      </c>
      <c r="D20" t="s">
        <v>161</v>
      </c>
      <c r="E20" s="3">
        <v>0.36115034722222222</v>
      </c>
      <c r="F20" s="3">
        <v>2.330069444444444E-2</v>
      </c>
      <c r="G20" s="13">
        <f t="shared" si="0"/>
        <v>3.427719821162444</v>
      </c>
      <c r="H20" s="13">
        <v>5.0250000000000004</v>
      </c>
      <c r="I20" s="14">
        <f t="shared" si="1"/>
        <v>0.68213329774376985</v>
      </c>
      <c r="J20">
        <v>19</v>
      </c>
    </row>
    <row r="21" spans="1:10" ht="18.75" x14ac:dyDescent="0.3">
      <c r="A21" s="16" t="s">
        <v>186</v>
      </c>
      <c r="E21" s="3"/>
      <c r="F21" s="3"/>
      <c r="G21" s="13"/>
      <c r="I21" s="14"/>
    </row>
    <row r="22" spans="1:10" x14ac:dyDescent="0.25">
      <c r="A22" s="9">
        <v>1</v>
      </c>
      <c r="B22" t="s">
        <v>15</v>
      </c>
      <c r="C22" t="s">
        <v>41</v>
      </c>
      <c r="D22" t="s">
        <v>42</v>
      </c>
      <c r="E22" s="3">
        <v>0.35826203703703707</v>
      </c>
      <c r="F22" s="3">
        <v>2.0315740740740742E-2</v>
      </c>
      <c r="G22" s="13">
        <f t="shared" ref="G22:G51" si="3">6900/(MINUTE( F22)*60+SECOND( F22))</f>
        <v>3.9316239316239314</v>
      </c>
      <c r="H22" s="9">
        <v>4.3609999999999998</v>
      </c>
      <c r="I22" s="14">
        <f t="shared" ref="I22:I51" si="4">G22/H22</f>
        <v>0.90154183252096576</v>
      </c>
      <c r="J22">
        <v>62</v>
      </c>
    </row>
    <row r="23" spans="1:10" x14ac:dyDescent="0.25">
      <c r="A23" s="9">
        <f t="shared" ref="A23:A51" si="5">A22+1</f>
        <v>2</v>
      </c>
      <c r="B23" t="s">
        <v>15</v>
      </c>
      <c r="C23" t="s">
        <v>41</v>
      </c>
      <c r="D23" t="s">
        <v>44</v>
      </c>
      <c r="E23" s="3">
        <v>0.3561928240740741</v>
      </c>
      <c r="F23" s="3">
        <v>1.9646412037037035E-2</v>
      </c>
      <c r="G23" s="13">
        <f t="shared" si="3"/>
        <v>4.0659988214496172</v>
      </c>
      <c r="H23" s="9">
        <v>4.5709999999999997</v>
      </c>
      <c r="I23" s="14">
        <f t="shared" si="4"/>
        <v>0.88952063475161181</v>
      </c>
      <c r="J23">
        <v>52</v>
      </c>
    </row>
    <row r="24" spans="1:10" x14ac:dyDescent="0.25">
      <c r="A24" s="9">
        <f t="shared" si="5"/>
        <v>3</v>
      </c>
      <c r="B24" t="s">
        <v>15</v>
      </c>
      <c r="C24" t="s">
        <v>41</v>
      </c>
      <c r="D24" t="s">
        <v>46</v>
      </c>
      <c r="E24" s="3">
        <v>0.35807210648148152</v>
      </c>
      <c r="F24" s="3">
        <v>2.060914351851852E-2</v>
      </c>
      <c r="G24" s="13">
        <f t="shared" si="3"/>
        <v>3.8742279618192028</v>
      </c>
      <c r="H24" s="9">
        <v>4.3609999999999998</v>
      </c>
      <c r="I24" s="14">
        <f t="shared" si="4"/>
        <v>0.88838063788562327</v>
      </c>
      <c r="J24">
        <v>62</v>
      </c>
    </row>
    <row r="25" spans="1:10" x14ac:dyDescent="0.25">
      <c r="A25" s="9">
        <f t="shared" si="5"/>
        <v>4</v>
      </c>
      <c r="B25" t="s">
        <v>49</v>
      </c>
      <c r="C25" t="s">
        <v>41</v>
      </c>
      <c r="D25" t="s">
        <v>50</v>
      </c>
      <c r="E25" s="3">
        <v>0.35578946759259256</v>
      </c>
      <c r="F25" s="3">
        <v>1.9024074074074072E-2</v>
      </c>
      <c r="G25" s="13">
        <f t="shared" si="3"/>
        <v>4.1970802919708028</v>
      </c>
      <c r="H25" s="9">
        <v>4.7480000000000002</v>
      </c>
      <c r="I25" s="14">
        <f t="shared" si="4"/>
        <v>0.88396804801406959</v>
      </c>
      <c r="J25">
        <v>40</v>
      </c>
    </row>
    <row r="26" spans="1:10" x14ac:dyDescent="0.25">
      <c r="A26" s="9">
        <f t="shared" si="5"/>
        <v>5</v>
      </c>
      <c r="B26" t="s">
        <v>15</v>
      </c>
      <c r="C26" t="s">
        <v>41</v>
      </c>
      <c r="D26" t="s">
        <v>52</v>
      </c>
      <c r="E26" s="3">
        <v>0.35906261574074078</v>
      </c>
      <c r="F26" s="3">
        <v>2.0715277777777777E-2</v>
      </c>
      <c r="G26" s="13">
        <f t="shared" si="3"/>
        <v>3.8547486033519553</v>
      </c>
      <c r="H26" s="13">
        <v>4.43</v>
      </c>
      <c r="I26" s="14">
        <f t="shared" si="4"/>
        <v>0.87014641159186357</v>
      </c>
      <c r="J26">
        <v>59</v>
      </c>
    </row>
    <row r="27" spans="1:10" x14ac:dyDescent="0.25">
      <c r="A27" s="9">
        <f t="shared" si="5"/>
        <v>6</v>
      </c>
      <c r="B27" t="s">
        <v>15</v>
      </c>
      <c r="C27" t="s">
        <v>41</v>
      </c>
      <c r="D27" t="s">
        <v>54</v>
      </c>
      <c r="E27" s="3">
        <v>0.36070347222222221</v>
      </c>
      <c r="F27" s="3">
        <v>2.1195254629629626E-2</v>
      </c>
      <c r="G27" s="13">
        <f t="shared" si="3"/>
        <v>3.7684325505188423</v>
      </c>
      <c r="H27" s="9">
        <v>4.3609999999999998</v>
      </c>
      <c r="I27" s="14">
        <f t="shared" si="4"/>
        <v>0.8641211993851966</v>
      </c>
      <c r="J27">
        <v>62</v>
      </c>
    </row>
    <row r="28" spans="1:10" x14ac:dyDescent="0.25">
      <c r="A28" s="9">
        <f t="shared" si="5"/>
        <v>7</v>
      </c>
      <c r="B28" t="s">
        <v>15</v>
      </c>
      <c r="C28" t="s">
        <v>41</v>
      </c>
      <c r="D28" t="s">
        <v>56</v>
      </c>
      <c r="E28" s="3">
        <v>0.35882893518518522</v>
      </c>
      <c r="F28" s="3">
        <v>2.0609027777777778E-2</v>
      </c>
      <c r="G28" s="13">
        <f t="shared" si="3"/>
        <v>3.8742279618192028</v>
      </c>
      <c r="H28" s="9">
        <v>4.4969999999999999</v>
      </c>
      <c r="I28" s="14">
        <f t="shared" si="4"/>
        <v>0.8615138896640433</v>
      </c>
      <c r="J28">
        <v>56</v>
      </c>
    </row>
    <row r="29" spans="1:10" x14ac:dyDescent="0.25">
      <c r="A29" s="9">
        <f t="shared" si="5"/>
        <v>8</v>
      </c>
      <c r="B29" t="s">
        <v>15</v>
      </c>
      <c r="C29" t="s">
        <v>41</v>
      </c>
      <c r="D29" t="s">
        <v>58</v>
      </c>
      <c r="E29" s="3">
        <v>0.35661701388888889</v>
      </c>
      <c r="F29" s="3">
        <v>2.0085648148148148E-2</v>
      </c>
      <c r="G29" s="13">
        <f t="shared" si="3"/>
        <v>3.9769452449567724</v>
      </c>
      <c r="H29" s="13">
        <v>4.66</v>
      </c>
      <c r="I29" s="14">
        <f t="shared" si="4"/>
        <v>0.85342172638557345</v>
      </c>
      <c r="J29">
        <v>46</v>
      </c>
    </row>
    <row r="30" spans="1:10" x14ac:dyDescent="0.25">
      <c r="A30" s="9">
        <f t="shared" si="5"/>
        <v>9</v>
      </c>
      <c r="B30" t="s">
        <v>66</v>
      </c>
      <c r="C30" t="s">
        <v>41</v>
      </c>
      <c r="D30" t="s">
        <v>67</v>
      </c>
      <c r="E30" s="3">
        <v>0.36180231481481484</v>
      </c>
      <c r="F30" s="3">
        <v>2.2500694444444445E-2</v>
      </c>
      <c r="G30" s="13">
        <f t="shared" si="3"/>
        <v>3.5493827160493829</v>
      </c>
      <c r="H30" s="9">
        <v>4.2720000000000002</v>
      </c>
      <c r="I30" s="14">
        <f t="shared" si="4"/>
        <v>0.83084801405650344</v>
      </c>
      <c r="J30">
        <v>65</v>
      </c>
    </row>
    <row r="31" spans="1:10" x14ac:dyDescent="0.25">
      <c r="A31" s="9">
        <f t="shared" si="5"/>
        <v>10</v>
      </c>
      <c r="B31" t="s">
        <v>71</v>
      </c>
      <c r="C31" t="s">
        <v>41</v>
      </c>
      <c r="D31" t="s">
        <v>72</v>
      </c>
      <c r="E31" s="3">
        <v>0.35927696759259259</v>
      </c>
      <c r="F31" s="3">
        <v>2.0642708333333332E-2</v>
      </c>
      <c r="G31" s="13">
        <f t="shared" si="3"/>
        <v>3.8677130044843051</v>
      </c>
      <c r="H31" s="13">
        <v>4.72</v>
      </c>
      <c r="I31" s="14">
        <f t="shared" si="4"/>
        <v>0.8194307212890477</v>
      </c>
      <c r="J31">
        <v>42</v>
      </c>
    </row>
    <row r="32" spans="1:10" x14ac:dyDescent="0.25">
      <c r="A32" s="9">
        <f t="shared" si="5"/>
        <v>11</v>
      </c>
      <c r="B32" t="s">
        <v>15</v>
      </c>
      <c r="C32" t="s">
        <v>41</v>
      </c>
      <c r="D32" t="s">
        <v>74</v>
      </c>
      <c r="E32" s="3">
        <v>0.36377094907407409</v>
      </c>
      <c r="F32" s="3">
        <v>2.2801851851851851E-2</v>
      </c>
      <c r="G32" s="13">
        <f t="shared" si="3"/>
        <v>3.5025380710659899</v>
      </c>
      <c r="H32" s="13">
        <v>4.3150000000000004</v>
      </c>
      <c r="I32" s="14">
        <f t="shared" si="4"/>
        <v>0.81171218332931394</v>
      </c>
      <c r="J32">
        <v>64</v>
      </c>
    </row>
    <row r="33" spans="1:10" x14ac:dyDescent="0.25">
      <c r="A33" s="9">
        <f t="shared" si="5"/>
        <v>12</v>
      </c>
      <c r="B33" t="s">
        <v>71</v>
      </c>
      <c r="C33" t="s">
        <v>41</v>
      </c>
      <c r="D33" t="s">
        <v>76</v>
      </c>
      <c r="E33" s="3">
        <v>0.3613637731481481</v>
      </c>
      <c r="F33" s="3">
        <v>2.1570601851851851E-2</v>
      </c>
      <c r="G33" s="13">
        <f t="shared" si="3"/>
        <v>3.7017167381974247</v>
      </c>
      <c r="H33" s="9">
        <v>4.5860000000000003</v>
      </c>
      <c r="I33" s="14">
        <f t="shared" si="4"/>
        <v>0.80717765769677818</v>
      </c>
      <c r="J33">
        <v>51</v>
      </c>
    </row>
    <row r="34" spans="1:10" x14ac:dyDescent="0.25">
      <c r="A34" s="9">
        <f t="shared" si="5"/>
        <v>13</v>
      </c>
      <c r="B34" t="s">
        <v>15</v>
      </c>
      <c r="C34" t="s">
        <v>41</v>
      </c>
      <c r="D34" t="s">
        <v>83</v>
      </c>
      <c r="E34" s="3">
        <v>0.36202766203703707</v>
      </c>
      <c r="F34" s="3">
        <v>2.1519560185185183E-2</v>
      </c>
      <c r="G34" s="13">
        <f t="shared" si="3"/>
        <v>3.7116729424421733</v>
      </c>
      <c r="H34" s="13">
        <v>4.63</v>
      </c>
      <c r="I34" s="14">
        <f t="shared" si="4"/>
        <v>0.80165722298967024</v>
      </c>
      <c r="J34">
        <v>48</v>
      </c>
    </row>
    <row r="35" spans="1:10" x14ac:dyDescent="0.25">
      <c r="A35" s="9">
        <f t="shared" si="5"/>
        <v>14</v>
      </c>
      <c r="B35" t="s">
        <v>87</v>
      </c>
      <c r="C35" t="s">
        <v>41</v>
      </c>
      <c r="D35" t="s">
        <v>88</v>
      </c>
      <c r="E35" s="3">
        <v>0.36094201388888886</v>
      </c>
      <c r="F35" s="3">
        <v>2.1715046296296295E-2</v>
      </c>
      <c r="G35" s="13">
        <f t="shared" si="3"/>
        <v>3.6780383795309168</v>
      </c>
      <c r="H35" s="9">
        <v>4.6159999999999997</v>
      </c>
      <c r="I35" s="14">
        <f t="shared" si="4"/>
        <v>0.79680207528832692</v>
      </c>
      <c r="J35">
        <v>49</v>
      </c>
    </row>
    <row r="36" spans="1:10" x14ac:dyDescent="0.25">
      <c r="A36" s="9">
        <f t="shared" si="5"/>
        <v>15</v>
      </c>
      <c r="B36" t="s">
        <v>87</v>
      </c>
      <c r="C36" t="s">
        <v>41</v>
      </c>
      <c r="D36" t="s">
        <v>99</v>
      </c>
      <c r="E36" s="3">
        <v>0.36047581018518521</v>
      </c>
      <c r="F36" s="3">
        <v>2.1128472222222222E-2</v>
      </c>
      <c r="G36" s="13">
        <f t="shared" si="3"/>
        <v>3.7787513691128147</v>
      </c>
      <c r="H36" s="9">
        <v>4.8419999999999996</v>
      </c>
      <c r="I36" s="14">
        <f t="shared" si="4"/>
        <v>0.7804112699530803</v>
      </c>
      <c r="J36">
        <v>32</v>
      </c>
    </row>
    <row r="37" spans="1:10" x14ac:dyDescent="0.25">
      <c r="A37" s="9">
        <f t="shared" si="5"/>
        <v>16</v>
      </c>
      <c r="B37" t="s">
        <v>87</v>
      </c>
      <c r="C37" t="s">
        <v>41</v>
      </c>
      <c r="D37" t="s">
        <v>105</v>
      </c>
      <c r="E37" s="3">
        <v>0.36161909722222219</v>
      </c>
      <c r="F37" s="3">
        <v>2.2206365740740738E-2</v>
      </c>
      <c r="G37" s="13">
        <f t="shared" si="3"/>
        <v>3.5956227201667534</v>
      </c>
      <c r="H37" s="13">
        <v>4.63</v>
      </c>
      <c r="I37" s="14">
        <f t="shared" si="4"/>
        <v>0.7765923801656055</v>
      </c>
      <c r="J37">
        <v>48</v>
      </c>
    </row>
    <row r="38" spans="1:10" x14ac:dyDescent="0.25">
      <c r="A38" s="9">
        <f t="shared" si="5"/>
        <v>17</v>
      </c>
      <c r="B38" t="s">
        <v>15</v>
      </c>
      <c r="C38" t="s">
        <v>41</v>
      </c>
      <c r="D38" t="s">
        <v>109</v>
      </c>
      <c r="E38" s="3">
        <v>0.35784571759259259</v>
      </c>
      <c r="F38" s="3">
        <v>2.1438773148148151E-2</v>
      </c>
      <c r="G38" s="13">
        <f t="shared" si="3"/>
        <v>3.7257019438444923</v>
      </c>
      <c r="H38" s="13">
        <v>4.82</v>
      </c>
      <c r="I38" s="14">
        <f t="shared" si="4"/>
        <v>0.77296720826649212</v>
      </c>
      <c r="J38">
        <v>35</v>
      </c>
    </row>
    <row r="39" spans="1:10" x14ac:dyDescent="0.25">
      <c r="A39" s="9">
        <f t="shared" si="5"/>
        <v>18</v>
      </c>
      <c r="B39" t="s">
        <v>113</v>
      </c>
      <c r="C39" t="s">
        <v>41</v>
      </c>
      <c r="D39" t="s">
        <v>114</v>
      </c>
      <c r="E39" s="3">
        <v>0.36344907407407406</v>
      </c>
      <c r="F39" s="3">
        <v>2.2564004629629628E-2</v>
      </c>
      <c r="G39" s="13">
        <f t="shared" si="3"/>
        <v>3.5384615384615383</v>
      </c>
      <c r="H39" s="9">
        <v>4.5860000000000003</v>
      </c>
      <c r="I39" s="14">
        <f t="shared" si="4"/>
        <v>0.77157905330604848</v>
      </c>
      <c r="J39">
        <v>51</v>
      </c>
    </row>
    <row r="40" spans="1:10" x14ac:dyDescent="0.25">
      <c r="A40" s="9">
        <f t="shared" si="5"/>
        <v>19</v>
      </c>
      <c r="B40" t="s">
        <v>15</v>
      </c>
      <c r="C40" t="s">
        <v>41</v>
      </c>
      <c r="D40" t="s">
        <v>116</v>
      </c>
      <c r="E40" s="3">
        <v>0.36428946759259256</v>
      </c>
      <c r="F40" s="3">
        <v>2.3858449074074074E-2</v>
      </c>
      <c r="G40" s="13">
        <f t="shared" si="3"/>
        <v>3.3478893740902476</v>
      </c>
      <c r="H40" s="13">
        <v>4.3609999999999998</v>
      </c>
      <c r="I40" s="14">
        <f t="shared" si="4"/>
        <v>0.76768846000693591</v>
      </c>
      <c r="J40">
        <v>62</v>
      </c>
    </row>
    <row r="41" spans="1:10" x14ac:dyDescent="0.25">
      <c r="A41" s="9">
        <f t="shared" si="5"/>
        <v>20</v>
      </c>
      <c r="B41" t="s">
        <v>118</v>
      </c>
      <c r="C41" t="s">
        <v>41</v>
      </c>
      <c r="D41" t="s">
        <v>119</v>
      </c>
      <c r="E41" s="3">
        <v>0.36361296296296297</v>
      </c>
      <c r="F41" s="3">
        <v>2.2785416666666666E-2</v>
      </c>
      <c r="G41" s="13">
        <f t="shared" si="3"/>
        <v>3.5043169121381412</v>
      </c>
      <c r="H41" s="13">
        <v>4.5709999999999997</v>
      </c>
      <c r="I41" s="14">
        <f t="shared" si="4"/>
        <v>0.76664119714245049</v>
      </c>
      <c r="J41">
        <v>52</v>
      </c>
    </row>
    <row r="42" spans="1:10" x14ac:dyDescent="0.25">
      <c r="A42" s="9">
        <f t="shared" si="5"/>
        <v>21</v>
      </c>
      <c r="B42" t="s">
        <v>15</v>
      </c>
      <c r="C42" t="s">
        <v>41</v>
      </c>
      <c r="D42" t="s">
        <v>128</v>
      </c>
      <c r="E42" s="3">
        <v>0.36395219907407411</v>
      </c>
      <c r="F42" s="3">
        <v>2.3091319444444442E-2</v>
      </c>
      <c r="G42" s="13">
        <f t="shared" si="3"/>
        <v>3.4586466165413534</v>
      </c>
      <c r="H42" s="13">
        <v>4.5570000000000004</v>
      </c>
      <c r="I42" s="14">
        <f t="shared" si="4"/>
        <v>0.75897446050940376</v>
      </c>
      <c r="J42">
        <v>53</v>
      </c>
    </row>
    <row r="43" spans="1:10" x14ac:dyDescent="0.25">
      <c r="A43" s="9">
        <f t="shared" si="5"/>
        <v>22</v>
      </c>
      <c r="B43" t="s">
        <v>71</v>
      </c>
      <c r="C43" t="s">
        <v>41</v>
      </c>
      <c r="D43" t="s">
        <v>132</v>
      </c>
      <c r="E43" s="3">
        <v>0.36568703703703703</v>
      </c>
      <c r="F43" s="3">
        <v>2.3102777777777778E-2</v>
      </c>
      <c r="G43" s="13">
        <f t="shared" si="3"/>
        <v>3.4569138276553106</v>
      </c>
      <c r="H43" s="13">
        <v>4.5860000000000003</v>
      </c>
      <c r="I43" s="14">
        <f t="shared" si="4"/>
        <v>0.7537971713160293</v>
      </c>
      <c r="J43">
        <v>51</v>
      </c>
    </row>
    <row r="44" spans="1:10" x14ac:dyDescent="0.25">
      <c r="A44" s="9">
        <f t="shared" si="5"/>
        <v>23</v>
      </c>
      <c r="B44" t="s">
        <v>134</v>
      </c>
      <c r="C44" t="s">
        <v>41</v>
      </c>
      <c r="D44" t="s">
        <v>135</v>
      </c>
      <c r="E44" s="3">
        <v>0.3629877314814815</v>
      </c>
      <c r="F44" s="3">
        <v>2.1954629629629629E-2</v>
      </c>
      <c r="G44" s="13">
        <f t="shared" si="3"/>
        <v>3.6373220875065893</v>
      </c>
      <c r="H44" s="9">
        <v>4.827</v>
      </c>
      <c r="I44" s="14">
        <f t="shared" si="4"/>
        <v>0.7535367904509197</v>
      </c>
      <c r="J44">
        <v>34</v>
      </c>
    </row>
    <row r="45" spans="1:10" x14ac:dyDescent="0.25">
      <c r="A45" s="9">
        <f t="shared" si="5"/>
        <v>24</v>
      </c>
      <c r="B45" t="s">
        <v>66</v>
      </c>
      <c r="C45" t="s">
        <v>41</v>
      </c>
      <c r="D45" t="s">
        <v>137</v>
      </c>
      <c r="E45" s="3">
        <v>0.36279560185185183</v>
      </c>
      <c r="F45" s="3">
        <v>2.1991782407407411E-2</v>
      </c>
      <c r="G45" s="13">
        <f t="shared" si="3"/>
        <v>3.6315789473684212</v>
      </c>
      <c r="H45" s="13">
        <v>4.82</v>
      </c>
      <c r="I45" s="14">
        <f t="shared" si="4"/>
        <v>0.75343961563660189</v>
      </c>
      <c r="J45">
        <v>35</v>
      </c>
    </row>
    <row r="46" spans="1:10" x14ac:dyDescent="0.25">
      <c r="A46" s="9">
        <f t="shared" si="5"/>
        <v>25</v>
      </c>
      <c r="B46" t="s">
        <v>118</v>
      </c>
      <c r="C46" t="s">
        <v>41</v>
      </c>
      <c r="D46" t="s">
        <v>141</v>
      </c>
      <c r="E46" s="3">
        <v>0.36659143518518517</v>
      </c>
      <c r="F46" s="3">
        <v>2.4194907407407405E-2</v>
      </c>
      <c r="G46" s="13">
        <f t="shared" si="3"/>
        <v>3.3014354066985647</v>
      </c>
      <c r="H46" s="13">
        <v>4.43</v>
      </c>
      <c r="I46" s="14">
        <f t="shared" si="4"/>
        <v>0.74524501279877309</v>
      </c>
      <c r="J46">
        <v>59</v>
      </c>
    </row>
    <row r="47" spans="1:10" x14ac:dyDescent="0.25">
      <c r="A47" s="9">
        <f t="shared" si="5"/>
        <v>26</v>
      </c>
      <c r="B47" t="s">
        <v>118</v>
      </c>
      <c r="C47" t="s">
        <v>41</v>
      </c>
      <c r="D47" t="s">
        <v>143</v>
      </c>
      <c r="E47" s="3">
        <v>0.36411550925925923</v>
      </c>
      <c r="F47" s="3">
        <v>2.2343171296296292E-2</v>
      </c>
      <c r="G47" s="13">
        <f t="shared" si="3"/>
        <v>3.5751295336787563</v>
      </c>
      <c r="H47" s="9">
        <v>4.8339999999999996</v>
      </c>
      <c r="I47" s="14">
        <f t="shared" si="4"/>
        <v>0.73957996145609362</v>
      </c>
      <c r="J47">
        <v>33</v>
      </c>
    </row>
    <row r="48" spans="1:10" x14ac:dyDescent="0.25">
      <c r="A48" s="9">
        <f t="shared" si="5"/>
        <v>27</v>
      </c>
      <c r="B48" t="s">
        <v>87</v>
      </c>
      <c r="C48" t="s">
        <v>41</v>
      </c>
      <c r="D48" t="s">
        <v>145</v>
      </c>
      <c r="E48" s="3">
        <v>0.36526574074074075</v>
      </c>
      <c r="F48" s="3">
        <v>2.2618749999999996E-2</v>
      </c>
      <c r="G48" s="13">
        <f t="shared" si="3"/>
        <v>3.5312180143295802</v>
      </c>
      <c r="H48" s="9">
        <v>4.827</v>
      </c>
      <c r="I48" s="14">
        <f t="shared" si="4"/>
        <v>0.73155542041217736</v>
      </c>
      <c r="J48">
        <v>34</v>
      </c>
    </row>
    <row r="49" spans="1:10" x14ac:dyDescent="0.25">
      <c r="A49" s="9">
        <f t="shared" si="5"/>
        <v>28</v>
      </c>
      <c r="B49" t="s">
        <v>15</v>
      </c>
      <c r="C49" t="s">
        <v>41</v>
      </c>
      <c r="D49" t="s">
        <v>153</v>
      </c>
      <c r="E49" s="3">
        <v>0.36590543981481477</v>
      </c>
      <c r="F49" s="3">
        <v>2.4579398148148149E-2</v>
      </c>
      <c r="G49" s="13">
        <f t="shared" si="3"/>
        <v>3.2485875706214689</v>
      </c>
      <c r="H49" s="13">
        <v>4.63</v>
      </c>
      <c r="I49" s="14">
        <f t="shared" si="4"/>
        <v>0.70163878415150516</v>
      </c>
      <c r="J49">
        <v>48</v>
      </c>
    </row>
    <row r="50" spans="1:10" x14ac:dyDescent="0.25">
      <c r="A50" s="9">
        <f t="shared" si="5"/>
        <v>29</v>
      </c>
      <c r="B50" t="s">
        <v>15</v>
      </c>
      <c r="C50" t="s">
        <v>41</v>
      </c>
      <c r="D50" t="s">
        <v>165</v>
      </c>
      <c r="E50" s="3">
        <v>0.36870208333333337</v>
      </c>
      <c r="F50" s="3">
        <v>2.7932175925925923E-2</v>
      </c>
      <c r="G50" s="13">
        <f t="shared" si="3"/>
        <v>2.859510982179859</v>
      </c>
      <c r="H50" s="9">
        <v>4.2720000000000002</v>
      </c>
      <c r="I50" s="14">
        <f t="shared" si="4"/>
        <v>0.66936118496719543</v>
      </c>
      <c r="J50">
        <v>64</v>
      </c>
    </row>
    <row r="51" spans="1:10" x14ac:dyDescent="0.25">
      <c r="A51" s="9">
        <f t="shared" si="5"/>
        <v>30</v>
      </c>
      <c r="B51" t="s">
        <v>170</v>
      </c>
      <c r="C51" t="s">
        <v>41</v>
      </c>
      <c r="D51" t="s">
        <v>171</v>
      </c>
      <c r="E51" s="3">
        <v>0.36639166666666667</v>
      </c>
      <c r="F51" s="3">
        <v>2.5904513888888894E-2</v>
      </c>
      <c r="G51" s="13">
        <f t="shared" si="3"/>
        <v>3.0831099195710454</v>
      </c>
      <c r="H51" s="9">
        <v>4.6159999999999997</v>
      </c>
      <c r="I51" s="14">
        <f t="shared" si="4"/>
        <v>0.66791809349459397</v>
      </c>
      <c r="J51">
        <v>49</v>
      </c>
    </row>
    <row r="52" spans="1:10" ht="18.75" x14ac:dyDescent="0.3">
      <c r="A52" s="16" t="s">
        <v>187</v>
      </c>
      <c r="E52" s="3"/>
      <c r="F52" s="3"/>
      <c r="G52" s="13"/>
      <c r="I52" s="14"/>
    </row>
    <row r="53" spans="1:10" x14ac:dyDescent="0.25">
      <c r="A53" s="9">
        <v>1</v>
      </c>
      <c r="B53" t="s">
        <v>121</v>
      </c>
      <c r="C53" t="s">
        <v>63</v>
      </c>
      <c r="D53" t="s">
        <v>122</v>
      </c>
      <c r="E53" s="3">
        <v>0.36260694444444441</v>
      </c>
      <c r="F53" s="3">
        <v>2.3127546296296295E-2</v>
      </c>
      <c r="G53" s="13">
        <f t="shared" ref="G53:G58" si="6">6900/(MINUTE( F53)*60+SECOND( F53))</f>
        <v>3.4534534534534536</v>
      </c>
      <c r="H53" s="13">
        <v>4.5049999999999999</v>
      </c>
      <c r="I53" s="14">
        <f t="shared" ref="I53:I58" si="7">G53/H53</f>
        <v>0.76658234260897973</v>
      </c>
      <c r="J53">
        <v>17</v>
      </c>
    </row>
    <row r="54" spans="1:10" x14ac:dyDescent="0.25">
      <c r="A54" s="9">
        <f>A53+1</f>
        <v>2</v>
      </c>
      <c r="B54" t="s">
        <v>150</v>
      </c>
      <c r="C54" t="s">
        <v>63</v>
      </c>
      <c r="D54" t="s">
        <v>155</v>
      </c>
      <c r="E54" s="3">
        <v>0.3667868055555556</v>
      </c>
      <c r="F54" s="3">
        <v>2.5297222222222221E-2</v>
      </c>
      <c r="G54" s="13">
        <f t="shared" si="6"/>
        <v>3.1564501372369627</v>
      </c>
      <c r="H54" s="13">
        <v>4.5049999999999999</v>
      </c>
      <c r="I54" s="14">
        <f t="shared" si="7"/>
        <v>0.70065485843217823</v>
      </c>
      <c r="J54">
        <v>16</v>
      </c>
    </row>
    <row r="55" spans="1:10" x14ac:dyDescent="0.25">
      <c r="A55" s="9">
        <f>A54+1</f>
        <v>3</v>
      </c>
      <c r="B55" t="s">
        <v>150</v>
      </c>
      <c r="C55" t="s">
        <v>63</v>
      </c>
      <c r="D55" t="s">
        <v>159</v>
      </c>
      <c r="E55" s="3">
        <v>0.36828553240740741</v>
      </c>
      <c r="F55" s="3">
        <v>2.579872685185185E-2</v>
      </c>
      <c r="G55" s="13">
        <f t="shared" si="6"/>
        <v>3.0955585464333781</v>
      </c>
      <c r="H55" s="13">
        <v>4.5049999999999999</v>
      </c>
      <c r="I55" s="14">
        <f t="shared" si="7"/>
        <v>0.68713841208288085</v>
      </c>
      <c r="J55">
        <v>17</v>
      </c>
    </row>
    <row r="56" spans="1:10" x14ac:dyDescent="0.25">
      <c r="A56" s="9">
        <f>A55+1</f>
        <v>4</v>
      </c>
      <c r="B56" t="s">
        <v>15</v>
      </c>
      <c r="C56" t="s">
        <v>63</v>
      </c>
      <c r="D56" t="s">
        <v>163</v>
      </c>
      <c r="E56" s="3">
        <v>0.36617361111111113</v>
      </c>
      <c r="F56" s="3">
        <v>2.6099305555555553E-2</v>
      </c>
      <c r="G56" s="13">
        <f t="shared" si="6"/>
        <v>3.0598669623059869</v>
      </c>
      <c r="H56" s="9">
        <v>4.5049999999999999</v>
      </c>
      <c r="I56" s="14">
        <f t="shared" si="7"/>
        <v>0.67921575189922023</v>
      </c>
      <c r="J56">
        <v>16</v>
      </c>
    </row>
    <row r="57" spans="1:10" x14ac:dyDescent="0.25">
      <c r="A57" s="9">
        <f>A56+1</f>
        <v>5</v>
      </c>
      <c r="B57" t="s">
        <v>167</v>
      </c>
      <c r="C57" t="s">
        <v>63</v>
      </c>
      <c r="D57" t="s">
        <v>168</v>
      </c>
      <c r="E57" s="3">
        <v>0.36912222222222218</v>
      </c>
      <c r="F57" s="3">
        <v>2.6508796296296294E-2</v>
      </c>
      <c r="G57" s="13">
        <f t="shared" si="6"/>
        <v>3.0131004366812228</v>
      </c>
      <c r="H57" s="9">
        <v>4.5049999999999999</v>
      </c>
      <c r="I57" s="14">
        <f t="shared" si="7"/>
        <v>0.66883472512346787</v>
      </c>
      <c r="J57">
        <v>15</v>
      </c>
    </row>
    <row r="58" spans="1:10" x14ac:dyDescent="0.25">
      <c r="A58" s="9">
        <f>A57+1</f>
        <v>6</v>
      </c>
      <c r="B58" t="s">
        <v>167</v>
      </c>
      <c r="C58" t="s">
        <v>63</v>
      </c>
      <c r="D58" t="s">
        <v>178</v>
      </c>
      <c r="E58" s="3">
        <v>0.37003784722222227</v>
      </c>
      <c r="F58" s="3">
        <v>2.813888888888889E-2</v>
      </c>
      <c r="G58" s="13">
        <f t="shared" si="6"/>
        <v>2.8383381324557795</v>
      </c>
      <c r="H58" s="9">
        <v>4.5049999999999999</v>
      </c>
      <c r="I58" s="14">
        <f t="shared" si="7"/>
        <v>0.63004176081149377</v>
      </c>
      <c r="J58">
        <v>16</v>
      </c>
    </row>
    <row r="59" spans="1:10" ht="18.75" x14ac:dyDescent="0.3">
      <c r="A59" s="16" t="s">
        <v>188</v>
      </c>
      <c r="E59" s="3"/>
      <c r="F59" s="3"/>
      <c r="G59" s="13"/>
      <c r="H59" s="13"/>
      <c r="I59" s="14"/>
    </row>
    <row r="60" spans="1:10" x14ac:dyDescent="0.25">
      <c r="A60" s="9">
        <v>1</v>
      </c>
      <c r="B60" t="s">
        <v>62</v>
      </c>
      <c r="C60" t="s">
        <v>63</v>
      </c>
      <c r="D60" t="s">
        <v>64</v>
      </c>
      <c r="E60" s="3">
        <v>0.35950335648148152</v>
      </c>
      <c r="F60" s="3">
        <v>2.0138194444444445E-2</v>
      </c>
      <c r="G60" s="13">
        <f>6900/(MINUTE( F60)*60+SECOND( F60))</f>
        <v>3.9655172413793105</v>
      </c>
      <c r="H60" s="9">
        <v>4.6950000000000003</v>
      </c>
      <c r="I60" s="14">
        <f>G60/H60</f>
        <v>0.84462561051742502</v>
      </c>
      <c r="J60">
        <v>30</v>
      </c>
    </row>
    <row r="61" spans="1:10" x14ac:dyDescent="0.25">
      <c r="A61" s="9">
        <f>A60+1</f>
        <v>2</v>
      </c>
      <c r="B61" t="s">
        <v>71</v>
      </c>
      <c r="C61" t="s">
        <v>63</v>
      </c>
      <c r="D61" t="s">
        <v>97</v>
      </c>
      <c r="E61" s="3">
        <v>0.35975972222222219</v>
      </c>
      <c r="F61" s="3">
        <v>2.1758912037037035E-2</v>
      </c>
      <c r="G61" s="13">
        <f>6900/(MINUTE( F61)*60+SECOND( F61))</f>
        <v>3.6702127659574466</v>
      </c>
      <c r="H61" s="9">
        <v>4.6950000000000003</v>
      </c>
      <c r="I61" s="14">
        <f>G61/H61</f>
        <v>0.78172795867038258</v>
      </c>
      <c r="J61">
        <v>21</v>
      </c>
    </row>
    <row r="62" spans="1:10" x14ac:dyDescent="0.25">
      <c r="A62" s="9">
        <f>A61+1</f>
        <v>3</v>
      </c>
      <c r="B62" t="s">
        <v>62</v>
      </c>
      <c r="C62" t="s">
        <v>63</v>
      </c>
      <c r="D62" t="s">
        <v>126</v>
      </c>
      <c r="E62" s="3">
        <v>0.36000023148148147</v>
      </c>
      <c r="F62" s="3">
        <v>2.2363425925925925E-2</v>
      </c>
      <c r="G62" s="13">
        <f>6900/(MINUTE( F62)*60+SECOND( F62))</f>
        <v>3.5714285714285716</v>
      </c>
      <c r="H62" s="9">
        <v>4.6950000000000003</v>
      </c>
      <c r="I62" s="14">
        <f>G62/H62</f>
        <v>0.76068766164612811</v>
      </c>
      <c r="J62">
        <v>26</v>
      </c>
    </row>
    <row r="63" spans="1:10" x14ac:dyDescent="0.25">
      <c r="A63" s="9">
        <f>A62+1</f>
        <v>4</v>
      </c>
      <c r="B63" t="s">
        <v>71</v>
      </c>
      <c r="C63" t="s">
        <v>63</v>
      </c>
      <c r="D63" t="s">
        <v>157</v>
      </c>
      <c r="E63" s="3">
        <v>0.36223171296296292</v>
      </c>
      <c r="F63" s="3">
        <v>2.4299189814814815E-2</v>
      </c>
      <c r="G63" s="13">
        <f>6900/(MINUTE( F63)*60+SECOND( F63))</f>
        <v>3.2872796569795142</v>
      </c>
      <c r="H63" s="13">
        <v>4.6950000000000003</v>
      </c>
      <c r="I63" s="14">
        <f>G63/H63</f>
        <v>0.70016606112449709</v>
      </c>
      <c r="J63">
        <v>21</v>
      </c>
    </row>
    <row r="64" spans="1:10" x14ac:dyDescent="0.25">
      <c r="A64" s="9">
        <f>A63+1</f>
        <v>5</v>
      </c>
      <c r="B64" t="s">
        <v>15</v>
      </c>
      <c r="C64" t="s">
        <v>63</v>
      </c>
      <c r="D64" t="s">
        <v>182</v>
      </c>
      <c r="E64" s="3">
        <v>0.36720960648148143</v>
      </c>
      <c r="F64" s="3">
        <v>3.3619675925925928E-2</v>
      </c>
      <c r="G64" s="13">
        <f>6900/(MINUTE( F64)*60+SECOND( F64))</f>
        <v>2.3752151462994835</v>
      </c>
      <c r="H64" s="9">
        <v>4.5049999999999999</v>
      </c>
      <c r="I64" s="14">
        <f>G64/H64</f>
        <v>0.52723976610421386</v>
      </c>
      <c r="J64">
        <v>19</v>
      </c>
    </row>
    <row r="65" spans="1:10" ht="18.75" x14ac:dyDescent="0.3">
      <c r="A65" s="16" t="s">
        <v>189</v>
      </c>
      <c r="E65" s="3"/>
      <c r="F65" s="3"/>
      <c r="G65" s="13"/>
      <c r="I65" s="14"/>
    </row>
    <row r="66" spans="1:10" x14ac:dyDescent="0.25">
      <c r="A66" s="9">
        <v>1</v>
      </c>
      <c r="B66" t="s">
        <v>66</v>
      </c>
      <c r="C66" t="s">
        <v>63</v>
      </c>
      <c r="D66" t="s">
        <v>69</v>
      </c>
      <c r="E66" s="3">
        <v>0.36447731481481482</v>
      </c>
      <c r="F66" s="3">
        <v>2.5187152777777777E-2</v>
      </c>
      <c r="G66" s="13">
        <f t="shared" ref="G66:G72" si="8">6900/(MINUTE( F66)*60+SECOND( F66))</f>
        <v>3.1709558823529411</v>
      </c>
      <c r="H66" s="13">
        <v>3.8580000000000001</v>
      </c>
      <c r="I66" s="14">
        <f t="shared" ref="I66:I72" si="9">G66/H66</f>
        <v>0.8219170249748422</v>
      </c>
      <c r="J66">
        <v>63</v>
      </c>
    </row>
    <row r="67" spans="1:10" x14ac:dyDescent="0.25">
      <c r="A67" s="9">
        <f t="shared" ref="A67:A72" si="10">A66+1</f>
        <v>2</v>
      </c>
      <c r="B67" t="s">
        <v>62</v>
      </c>
      <c r="C67" t="s">
        <v>63</v>
      </c>
      <c r="D67" t="s">
        <v>85</v>
      </c>
      <c r="E67" s="3">
        <v>0.36886296296296295</v>
      </c>
      <c r="F67" s="3">
        <v>2.4599652777777776E-2</v>
      </c>
      <c r="G67" s="13">
        <f t="shared" si="8"/>
        <v>3.2470588235294118</v>
      </c>
      <c r="H67" s="13">
        <v>4.0620000000000003</v>
      </c>
      <c r="I67" s="14">
        <f t="shared" si="9"/>
        <v>0.79937440264141102</v>
      </c>
      <c r="J67">
        <v>49</v>
      </c>
    </row>
    <row r="68" spans="1:10" x14ac:dyDescent="0.25">
      <c r="A68" s="9">
        <f t="shared" si="10"/>
        <v>3</v>
      </c>
      <c r="B68" t="s">
        <v>66</v>
      </c>
      <c r="C68" t="s">
        <v>63</v>
      </c>
      <c r="D68" t="s">
        <v>90</v>
      </c>
      <c r="E68" s="3">
        <v>0.36242743055555554</v>
      </c>
      <c r="F68" s="3">
        <v>2.3527893518518517E-2</v>
      </c>
      <c r="G68" s="13">
        <f t="shared" si="8"/>
        <v>3.3939990162321694</v>
      </c>
      <c r="H68" s="13">
        <v>4.2729999999999997</v>
      </c>
      <c r="I68" s="14">
        <f t="shared" si="9"/>
        <v>0.79428949595885079</v>
      </c>
      <c r="J68">
        <v>30</v>
      </c>
    </row>
    <row r="69" spans="1:10" x14ac:dyDescent="0.25">
      <c r="A69" s="9">
        <f t="shared" si="10"/>
        <v>4</v>
      </c>
      <c r="B69" t="s">
        <v>92</v>
      </c>
      <c r="C69" t="s">
        <v>63</v>
      </c>
      <c r="D69" t="s">
        <v>93</v>
      </c>
      <c r="E69" s="3">
        <v>0.36806921296296297</v>
      </c>
      <c r="F69" s="3">
        <v>2.3840046296296297E-2</v>
      </c>
      <c r="G69" s="13">
        <f t="shared" si="8"/>
        <v>3.349514563106796</v>
      </c>
      <c r="H69" s="13">
        <v>4.2539999999999996</v>
      </c>
      <c r="I69" s="14">
        <f t="shared" si="9"/>
        <v>0.78738001013323844</v>
      </c>
      <c r="J69">
        <v>33</v>
      </c>
    </row>
    <row r="70" spans="1:10" x14ac:dyDescent="0.25">
      <c r="A70" s="9">
        <f t="shared" si="10"/>
        <v>5</v>
      </c>
      <c r="B70" t="s">
        <v>66</v>
      </c>
      <c r="C70" t="s">
        <v>63</v>
      </c>
      <c r="D70" t="s">
        <v>107</v>
      </c>
      <c r="E70" s="3">
        <v>0.36848541666666668</v>
      </c>
      <c r="F70" s="3">
        <v>2.6774421296296296E-2</v>
      </c>
      <c r="G70" s="13">
        <f t="shared" si="8"/>
        <v>2.9831387808041505</v>
      </c>
      <c r="H70" s="9">
        <v>3.8580000000000001</v>
      </c>
      <c r="I70" s="14">
        <f t="shared" si="9"/>
        <v>0.77323452068536813</v>
      </c>
      <c r="J70">
        <v>59</v>
      </c>
    </row>
    <row r="71" spans="1:10" x14ac:dyDescent="0.25">
      <c r="A71" s="9">
        <f t="shared" si="10"/>
        <v>6</v>
      </c>
      <c r="B71" t="s">
        <v>66</v>
      </c>
      <c r="C71" t="s">
        <v>63</v>
      </c>
      <c r="D71" t="s">
        <v>139</v>
      </c>
      <c r="E71" s="3">
        <v>0.36483194444444439</v>
      </c>
      <c r="F71" s="3">
        <v>2.5226504629629627E-2</v>
      </c>
      <c r="G71" s="13">
        <f t="shared" si="8"/>
        <v>3.165137614678899</v>
      </c>
      <c r="H71" s="13">
        <v>4.242</v>
      </c>
      <c r="I71" s="14">
        <f t="shared" si="9"/>
        <v>0.74614276630808551</v>
      </c>
      <c r="J71">
        <v>35</v>
      </c>
    </row>
    <row r="72" spans="1:10" x14ac:dyDescent="0.25">
      <c r="A72" s="9">
        <f t="shared" si="10"/>
        <v>7</v>
      </c>
      <c r="B72" t="s">
        <v>175</v>
      </c>
      <c r="C72" t="s">
        <v>63</v>
      </c>
      <c r="D72" t="s">
        <v>176</v>
      </c>
      <c r="E72" s="3">
        <v>0.36466446759259258</v>
      </c>
      <c r="F72" s="3">
        <v>2.5863194444444446E-2</v>
      </c>
      <c r="G72" s="13">
        <f t="shared" si="8"/>
        <v>3.087248322147651</v>
      </c>
      <c r="H72" s="13">
        <v>4.8419999999999996</v>
      </c>
      <c r="I72" s="14">
        <f t="shared" si="9"/>
        <v>0.6375977534381766</v>
      </c>
      <c r="J72">
        <v>32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EBCA56-668E-4ED9-BA4D-4A40CDCA08AE}">
  <dimension ref="A1:I39"/>
  <sheetViews>
    <sheetView workbookViewId="0">
      <selection sqref="A1:XFD1048576"/>
    </sheetView>
  </sheetViews>
  <sheetFormatPr defaultColWidth="11.5703125" defaultRowHeight="15" x14ac:dyDescent="0.25"/>
  <cols>
    <col min="1" max="1" width="7.5703125" customWidth="1"/>
    <col min="2" max="2" width="6.140625" style="9" customWidth="1"/>
    <col min="4" max="4" width="7.140625" customWidth="1"/>
    <col min="5" max="5" width="21.28515625" customWidth="1"/>
    <col min="257" max="257" width="7.5703125" customWidth="1"/>
    <col min="258" max="258" width="6.140625" customWidth="1"/>
    <col min="260" max="260" width="7.140625" customWidth="1"/>
    <col min="261" max="261" width="21.28515625" customWidth="1"/>
    <col min="513" max="513" width="7.5703125" customWidth="1"/>
    <col min="514" max="514" width="6.140625" customWidth="1"/>
    <col min="516" max="516" width="7.140625" customWidth="1"/>
    <col min="517" max="517" width="21.28515625" customWidth="1"/>
    <col min="769" max="769" width="7.5703125" customWidth="1"/>
    <col min="770" max="770" width="6.140625" customWidth="1"/>
    <col min="772" max="772" width="7.140625" customWidth="1"/>
    <col min="773" max="773" width="21.28515625" customWidth="1"/>
    <col min="1025" max="1025" width="7.5703125" customWidth="1"/>
    <col min="1026" max="1026" width="6.140625" customWidth="1"/>
    <col min="1028" max="1028" width="7.140625" customWidth="1"/>
    <col min="1029" max="1029" width="21.28515625" customWidth="1"/>
    <col min="1281" max="1281" width="7.5703125" customWidth="1"/>
    <col min="1282" max="1282" width="6.140625" customWidth="1"/>
    <col min="1284" max="1284" width="7.140625" customWidth="1"/>
    <col min="1285" max="1285" width="21.28515625" customWidth="1"/>
    <col min="1537" max="1537" width="7.5703125" customWidth="1"/>
    <col min="1538" max="1538" width="6.140625" customWidth="1"/>
    <col min="1540" max="1540" width="7.140625" customWidth="1"/>
    <col min="1541" max="1541" width="21.28515625" customWidth="1"/>
    <col min="1793" max="1793" width="7.5703125" customWidth="1"/>
    <col min="1794" max="1794" width="6.140625" customWidth="1"/>
    <col min="1796" max="1796" width="7.140625" customWidth="1"/>
    <col min="1797" max="1797" width="21.28515625" customWidth="1"/>
    <col min="2049" max="2049" width="7.5703125" customWidth="1"/>
    <col min="2050" max="2050" width="6.140625" customWidth="1"/>
    <col min="2052" max="2052" width="7.140625" customWidth="1"/>
    <col min="2053" max="2053" width="21.28515625" customWidth="1"/>
    <col min="2305" max="2305" width="7.5703125" customWidth="1"/>
    <col min="2306" max="2306" width="6.140625" customWidth="1"/>
    <col min="2308" max="2308" width="7.140625" customWidth="1"/>
    <col min="2309" max="2309" width="21.28515625" customWidth="1"/>
    <col min="2561" max="2561" width="7.5703125" customWidth="1"/>
    <col min="2562" max="2562" width="6.140625" customWidth="1"/>
    <col min="2564" max="2564" width="7.140625" customWidth="1"/>
    <col min="2565" max="2565" width="21.28515625" customWidth="1"/>
    <col min="2817" max="2817" width="7.5703125" customWidth="1"/>
    <col min="2818" max="2818" width="6.140625" customWidth="1"/>
    <col min="2820" max="2820" width="7.140625" customWidth="1"/>
    <col min="2821" max="2821" width="21.28515625" customWidth="1"/>
    <col min="3073" max="3073" width="7.5703125" customWidth="1"/>
    <col min="3074" max="3074" width="6.140625" customWidth="1"/>
    <col min="3076" max="3076" width="7.140625" customWidth="1"/>
    <col min="3077" max="3077" width="21.28515625" customWidth="1"/>
    <col min="3329" max="3329" width="7.5703125" customWidth="1"/>
    <col min="3330" max="3330" width="6.140625" customWidth="1"/>
    <col min="3332" max="3332" width="7.140625" customWidth="1"/>
    <col min="3333" max="3333" width="21.28515625" customWidth="1"/>
    <col min="3585" max="3585" width="7.5703125" customWidth="1"/>
    <col min="3586" max="3586" width="6.140625" customWidth="1"/>
    <col min="3588" max="3588" width="7.140625" customWidth="1"/>
    <col min="3589" max="3589" width="21.28515625" customWidth="1"/>
    <col min="3841" max="3841" width="7.5703125" customWidth="1"/>
    <col min="3842" max="3842" width="6.140625" customWidth="1"/>
    <col min="3844" max="3844" width="7.140625" customWidth="1"/>
    <col min="3845" max="3845" width="21.28515625" customWidth="1"/>
    <col min="4097" max="4097" width="7.5703125" customWidth="1"/>
    <col min="4098" max="4098" width="6.140625" customWidth="1"/>
    <col min="4100" max="4100" width="7.140625" customWidth="1"/>
    <col min="4101" max="4101" width="21.28515625" customWidth="1"/>
    <col min="4353" max="4353" width="7.5703125" customWidth="1"/>
    <col min="4354" max="4354" width="6.140625" customWidth="1"/>
    <col min="4356" max="4356" width="7.140625" customWidth="1"/>
    <col min="4357" max="4357" width="21.28515625" customWidth="1"/>
    <col min="4609" max="4609" width="7.5703125" customWidth="1"/>
    <col min="4610" max="4610" width="6.140625" customWidth="1"/>
    <col min="4612" max="4612" width="7.140625" customWidth="1"/>
    <col min="4613" max="4613" width="21.28515625" customWidth="1"/>
    <col min="4865" max="4865" width="7.5703125" customWidth="1"/>
    <col min="4866" max="4866" width="6.140625" customWidth="1"/>
    <col min="4868" max="4868" width="7.140625" customWidth="1"/>
    <col min="4869" max="4869" width="21.28515625" customWidth="1"/>
    <col min="5121" max="5121" width="7.5703125" customWidth="1"/>
    <col min="5122" max="5122" width="6.140625" customWidth="1"/>
    <col min="5124" max="5124" width="7.140625" customWidth="1"/>
    <col min="5125" max="5125" width="21.28515625" customWidth="1"/>
    <col min="5377" max="5377" width="7.5703125" customWidth="1"/>
    <col min="5378" max="5378" width="6.140625" customWidth="1"/>
    <col min="5380" max="5380" width="7.140625" customWidth="1"/>
    <col min="5381" max="5381" width="21.28515625" customWidth="1"/>
    <col min="5633" max="5633" width="7.5703125" customWidth="1"/>
    <col min="5634" max="5634" width="6.140625" customWidth="1"/>
    <col min="5636" max="5636" width="7.140625" customWidth="1"/>
    <col min="5637" max="5637" width="21.28515625" customWidth="1"/>
    <col min="5889" max="5889" width="7.5703125" customWidth="1"/>
    <col min="5890" max="5890" width="6.140625" customWidth="1"/>
    <col min="5892" max="5892" width="7.140625" customWidth="1"/>
    <col min="5893" max="5893" width="21.28515625" customWidth="1"/>
    <col min="6145" max="6145" width="7.5703125" customWidth="1"/>
    <col min="6146" max="6146" width="6.140625" customWidth="1"/>
    <col min="6148" max="6148" width="7.140625" customWidth="1"/>
    <col min="6149" max="6149" width="21.28515625" customWidth="1"/>
    <col min="6401" max="6401" width="7.5703125" customWidth="1"/>
    <col min="6402" max="6402" width="6.140625" customWidth="1"/>
    <col min="6404" max="6404" width="7.140625" customWidth="1"/>
    <col min="6405" max="6405" width="21.28515625" customWidth="1"/>
    <col min="6657" max="6657" width="7.5703125" customWidth="1"/>
    <col min="6658" max="6658" width="6.140625" customWidth="1"/>
    <col min="6660" max="6660" width="7.140625" customWidth="1"/>
    <col min="6661" max="6661" width="21.28515625" customWidth="1"/>
    <col min="6913" max="6913" width="7.5703125" customWidth="1"/>
    <col min="6914" max="6914" width="6.140625" customWidth="1"/>
    <col min="6916" max="6916" width="7.140625" customWidth="1"/>
    <col min="6917" max="6917" width="21.28515625" customWidth="1"/>
    <col min="7169" max="7169" width="7.5703125" customWidth="1"/>
    <col min="7170" max="7170" width="6.140625" customWidth="1"/>
    <col min="7172" max="7172" width="7.140625" customWidth="1"/>
    <col min="7173" max="7173" width="21.28515625" customWidth="1"/>
    <col min="7425" max="7425" width="7.5703125" customWidth="1"/>
    <col min="7426" max="7426" width="6.140625" customWidth="1"/>
    <col min="7428" max="7428" width="7.140625" customWidth="1"/>
    <col min="7429" max="7429" width="21.28515625" customWidth="1"/>
    <col min="7681" max="7681" width="7.5703125" customWidth="1"/>
    <col min="7682" max="7682" width="6.140625" customWidth="1"/>
    <col min="7684" max="7684" width="7.140625" customWidth="1"/>
    <col min="7685" max="7685" width="21.28515625" customWidth="1"/>
    <col min="7937" max="7937" width="7.5703125" customWidth="1"/>
    <col min="7938" max="7938" width="6.140625" customWidth="1"/>
    <col min="7940" max="7940" width="7.140625" customWidth="1"/>
    <col min="7941" max="7941" width="21.28515625" customWidth="1"/>
    <col min="8193" max="8193" width="7.5703125" customWidth="1"/>
    <col min="8194" max="8194" width="6.140625" customWidth="1"/>
    <col min="8196" max="8196" width="7.140625" customWidth="1"/>
    <col min="8197" max="8197" width="21.28515625" customWidth="1"/>
    <col min="8449" max="8449" width="7.5703125" customWidth="1"/>
    <col min="8450" max="8450" width="6.140625" customWidth="1"/>
    <col min="8452" max="8452" width="7.140625" customWidth="1"/>
    <col min="8453" max="8453" width="21.28515625" customWidth="1"/>
    <col min="8705" max="8705" width="7.5703125" customWidth="1"/>
    <col min="8706" max="8706" width="6.140625" customWidth="1"/>
    <col min="8708" max="8708" width="7.140625" customWidth="1"/>
    <col min="8709" max="8709" width="21.28515625" customWidth="1"/>
    <col min="8961" max="8961" width="7.5703125" customWidth="1"/>
    <col min="8962" max="8962" width="6.140625" customWidth="1"/>
    <col min="8964" max="8964" width="7.140625" customWidth="1"/>
    <col min="8965" max="8965" width="21.28515625" customWidth="1"/>
    <col min="9217" max="9217" width="7.5703125" customWidth="1"/>
    <col min="9218" max="9218" width="6.140625" customWidth="1"/>
    <col min="9220" max="9220" width="7.140625" customWidth="1"/>
    <col min="9221" max="9221" width="21.28515625" customWidth="1"/>
    <col min="9473" max="9473" width="7.5703125" customWidth="1"/>
    <col min="9474" max="9474" width="6.140625" customWidth="1"/>
    <col min="9476" max="9476" width="7.140625" customWidth="1"/>
    <col min="9477" max="9477" width="21.28515625" customWidth="1"/>
    <col min="9729" max="9729" width="7.5703125" customWidth="1"/>
    <col min="9730" max="9730" width="6.140625" customWidth="1"/>
    <col min="9732" max="9732" width="7.140625" customWidth="1"/>
    <col min="9733" max="9733" width="21.28515625" customWidth="1"/>
    <col min="9985" max="9985" width="7.5703125" customWidth="1"/>
    <col min="9986" max="9986" width="6.140625" customWidth="1"/>
    <col min="9988" max="9988" width="7.140625" customWidth="1"/>
    <col min="9989" max="9989" width="21.28515625" customWidth="1"/>
    <col min="10241" max="10241" width="7.5703125" customWidth="1"/>
    <col min="10242" max="10242" width="6.140625" customWidth="1"/>
    <col min="10244" max="10244" width="7.140625" customWidth="1"/>
    <col min="10245" max="10245" width="21.28515625" customWidth="1"/>
    <col min="10497" max="10497" width="7.5703125" customWidth="1"/>
    <col min="10498" max="10498" width="6.140625" customWidth="1"/>
    <col min="10500" max="10500" width="7.140625" customWidth="1"/>
    <col min="10501" max="10501" width="21.28515625" customWidth="1"/>
    <col min="10753" max="10753" width="7.5703125" customWidth="1"/>
    <col min="10754" max="10754" width="6.140625" customWidth="1"/>
    <col min="10756" max="10756" width="7.140625" customWidth="1"/>
    <col min="10757" max="10757" width="21.28515625" customWidth="1"/>
    <col min="11009" max="11009" width="7.5703125" customWidth="1"/>
    <col min="11010" max="11010" width="6.140625" customWidth="1"/>
    <col min="11012" max="11012" width="7.140625" customWidth="1"/>
    <col min="11013" max="11013" width="21.28515625" customWidth="1"/>
    <col min="11265" max="11265" width="7.5703125" customWidth="1"/>
    <col min="11266" max="11266" width="6.140625" customWidth="1"/>
    <col min="11268" max="11268" width="7.140625" customWidth="1"/>
    <col min="11269" max="11269" width="21.28515625" customWidth="1"/>
    <col min="11521" max="11521" width="7.5703125" customWidth="1"/>
    <col min="11522" max="11522" width="6.140625" customWidth="1"/>
    <col min="11524" max="11524" width="7.140625" customWidth="1"/>
    <col min="11525" max="11525" width="21.28515625" customWidth="1"/>
    <col min="11777" max="11777" width="7.5703125" customWidth="1"/>
    <col min="11778" max="11778" width="6.140625" customWidth="1"/>
    <col min="11780" max="11780" width="7.140625" customWidth="1"/>
    <col min="11781" max="11781" width="21.28515625" customWidth="1"/>
    <col min="12033" max="12033" width="7.5703125" customWidth="1"/>
    <col min="12034" max="12034" width="6.140625" customWidth="1"/>
    <col min="12036" max="12036" width="7.140625" customWidth="1"/>
    <col min="12037" max="12037" width="21.28515625" customWidth="1"/>
    <col min="12289" max="12289" width="7.5703125" customWidth="1"/>
    <col min="12290" max="12290" width="6.140625" customWidth="1"/>
    <col min="12292" max="12292" width="7.140625" customWidth="1"/>
    <col min="12293" max="12293" width="21.28515625" customWidth="1"/>
    <col min="12545" max="12545" width="7.5703125" customWidth="1"/>
    <col min="12546" max="12546" width="6.140625" customWidth="1"/>
    <col min="12548" max="12548" width="7.140625" customWidth="1"/>
    <col min="12549" max="12549" width="21.28515625" customWidth="1"/>
    <col min="12801" max="12801" width="7.5703125" customWidth="1"/>
    <col min="12802" max="12802" width="6.140625" customWidth="1"/>
    <col min="12804" max="12804" width="7.140625" customWidth="1"/>
    <col min="12805" max="12805" width="21.28515625" customWidth="1"/>
    <col min="13057" max="13057" width="7.5703125" customWidth="1"/>
    <col min="13058" max="13058" width="6.140625" customWidth="1"/>
    <col min="13060" max="13060" width="7.140625" customWidth="1"/>
    <col min="13061" max="13061" width="21.28515625" customWidth="1"/>
    <col min="13313" max="13313" width="7.5703125" customWidth="1"/>
    <col min="13314" max="13314" width="6.140625" customWidth="1"/>
    <col min="13316" max="13316" width="7.140625" customWidth="1"/>
    <col min="13317" max="13317" width="21.28515625" customWidth="1"/>
    <col min="13569" max="13569" width="7.5703125" customWidth="1"/>
    <col min="13570" max="13570" width="6.140625" customWidth="1"/>
    <col min="13572" max="13572" width="7.140625" customWidth="1"/>
    <col min="13573" max="13573" width="21.28515625" customWidth="1"/>
    <col min="13825" max="13825" width="7.5703125" customWidth="1"/>
    <col min="13826" max="13826" width="6.140625" customWidth="1"/>
    <col min="13828" max="13828" width="7.140625" customWidth="1"/>
    <col min="13829" max="13829" width="21.28515625" customWidth="1"/>
    <col min="14081" max="14081" width="7.5703125" customWidth="1"/>
    <col min="14082" max="14082" width="6.140625" customWidth="1"/>
    <col min="14084" max="14084" width="7.140625" customWidth="1"/>
    <col min="14085" max="14085" width="21.28515625" customWidth="1"/>
    <col min="14337" max="14337" width="7.5703125" customWidth="1"/>
    <col min="14338" max="14338" width="6.140625" customWidth="1"/>
    <col min="14340" max="14340" width="7.140625" customWidth="1"/>
    <col min="14341" max="14341" width="21.28515625" customWidth="1"/>
    <col min="14593" max="14593" width="7.5703125" customWidth="1"/>
    <col min="14594" max="14594" width="6.140625" customWidth="1"/>
    <col min="14596" max="14596" width="7.140625" customWidth="1"/>
    <col min="14597" max="14597" width="21.28515625" customWidth="1"/>
    <col min="14849" max="14849" width="7.5703125" customWidth="1"/>
    <col min="14850" max="14850" width="6.140625" customWidth="1"/>
    <col min="14852" max="14852" width="7.140625" customWidth="1"/>
    <col min="14853" max="14853" width="21.28515625" customWidth="1"/>
    <col min="15105" max="15105" width="7.5703125" customWidth="1"/>
    <col min="15106" max="15106" width="6.140625" customWidth="1"/>
    <col min="15108" max="15108" width="7.140625" customWidth="1"/>
    <col min="15109" max="15109" width="21.28515625" customWidth="1"/>
    <col min="15361" max="15361" width="7.5703125" customWidth="1"/>
    <col min="15362" max="15362" width="6.140625" customWidth="1"/>
    <col min="15364" max="15364" width="7.140625" customWidth="1"/>
    <col min="15365" max="15365" width="21.28515625" customWidth="1"/>
    <col min="15617" max="15617" width="7.5703125" customWidth="1"/>
    <col min="15618" max="15618" width="6.140625" customWidth="1"/>
    <col min="15620" max="15620" width="7.140625" customWidth="1"/>
    <col min="15621" max="15621" width="21.28515625" customWidth="1"/>
    <col min="15873" max="15873" width="7.5703125" customWidth="1"/>
    <col min="15874" max="15874" width="6.140625" customWidth="1"/>
    <col min="15876" max="15876" width="7.140625" customWidth="1"/>
    <col min="15877" max="15877" width="21.28515625" customWidth="1"/>
    <col min="16129" max="16129" width="7.5703125" customWidth="1"/>
    <col min="16130" max="16130" width="6.140625" customWidth="1"/>
    <col min="16132" max="16132" width="7.140625" customWidth="1"/>
    <col min="16133" max="16133" width="21.28515625" customWidth="1"/>
  </cols>
  <sheetData>
    <row r="1" spans="1:9" ht="18" x14ac:dyDescent="0.25">
      <c r="A1" s="18" t="s">
        <v>190</v>
      </c>
      <c r="E1" s="19">
        <v>40348</v>
      </c>
    </row>
    <row r="5" spans="1:9" x14ac:dyDescent="0.25">
      <c r="A5" s="20" t="s">
        <v>191</v>
      </c>
    </row>
    <row r="6" spans="1:9" x14ac:dyDescent="0.25">
      <c r="B6" s="9" t="s">
        <v>192</v>
      </c>
      <c r="C6" t="s">
        <v>31</v>
      </c>
      <c r="D6" t="s">
        <v>32</v>
      </c>
      <c r="E6" t="s">
        <v>193</v>
      </c>
      <c r="F6" t="s">
        <v>34</v>
      </c>
      <c r="G6" t="s">
        <v>194</v>
      </c>
      <c r="H6" t="s">
        <v>35</v>
      </c>
      <c r="I6" t="s">
        <v>195</v>
      </c>
    </row>
    <row r="7" spans="1:9" x14ac:dyDescent="0.25">
      <c r="A7" t="s">
        <v>40</v>
      </c>
      <c r="B7" s="9">
        <v>2</v>
      </c>
      <c r="C7" t="s">
        <v>49</v>
      </c>
      <c r="D7" t="s">
        <v>41</v>
      </c>
      <c r="E7" t="s">
        <v>50</v>
      </c>
      <c r="F7" s="21">
        <v>0.35376689814814816</v>
      </c>
      <c r="G7" s="22">
        <v>9.5438657407407416E-3</v>
      </c>
      <c r="H7" s="22">
        <v>1.954097222222222E-2</v>
      </c>
      <c r="I7" t="s">
        <v>196</v>
      </c>
    </row>
    <row r="8" spans="1:9" x14ac:dyDescent="0.25">
      <c r="A8" t="s">
        <v>43</v>
      </c>
      <c r="B8" s="9">
        <v>3</v>
      </c>
      <c r="C8" t="s">
        <v>15</v>
      </c>
      <c r="D8" t="s">
        <v>41</v>
      </c>
      <c r="E8" t="s">
        <v>197</v>
      </c>
      <c r="F8" s="21">
        <v>0.35376689814814816</v>
      </c>
      <c r="G8" s="22">
        <v>1.0181249999999999E-2</v>
      </c>
      <c r="H8" s="22">
        <v>2.0516435185185183E-2</v>
      </c>
    </row>
    <row r="9" spans="1:9" x14ac:dyDescent="0.25">
      <c r="A9" t="s">
        <v>45</v>
      </c>
      <c r="B9" s="9">
        <v>4</v>
      </c>
      <c r="C9" t="s">
        <v>78</v>
      </c>
      <c r="D9" t="s">
        <v>41</v>
      </c>
      <c r="E9" t="s">
        <v>79</v>
      </c>
      <c r="F9" s="21">
        <v>0.35376689814814816</v>
      </c>
      <c r="G9" s="22">
        <v>1.0030208333333334E-2</v>
      </c>
      <c r="H9" s="22">
        <v>2.0527430555555556E-2</v>
      </c>
    </row>
    <row r="10" spans="1:9" x14ac:dyDescent="0.25">
      <c r="A10" t="s">
        <v>48</v>
      </c>
      <c r="B10" s="9">
        <v>6</v>
      </c>
      <c r="C10" t="s">
        <v>78</v>
      </c>
      <c r="D10" t="s">
        <v>41</v>
      </c>
      <c r="E10" t="s">
        <v>81</v>
      </c>
      <c r="F10" s="21">
        <v>0.35376689814814816</v>
      </c>
      <c r="G10" s="22">
        <v>1.0217476851851851E-2</v>
      </c>
      <c r="H10" s="22">
        <v>2.0902893518518519E-2</v>
      </c>
    </row>
    <row r="11" spans="1:9" x14ac:dyDescent="0.25">
      <c r="A11" t="s">
        <v>51</v>
      </c>
      <c r="B11" s="9">
        <v>7</v>
      </c>
      <c r="C11" t="s">
        <v>15</v>
      </c>
      <c r="D11" t="s">
        <v>41</v>
      </c>
      <c r="E11" t="s">
        <v>46</v>
      </c>
      <c r="F11" s="21">
        <v>0.35376689814814816</v>
      </c>
      <c r="G11" s="22">
        <v>1.0335532407407408E-2</v>
      </c>
      <c r="H11" s="22">
        <v>2.1085300925925924E-2</v>
      </c>
    </row>
    <row r="12" spans="1:9" x14ac:dyDescent="0.25">
      <c r="A12" t="s">
        <v>53</v>
      </c>
      <c r="B12" s="9">
        <v>5</v>
      </c>
      <c r="C12" t="s">
        <v>15</v>
      </c>
      <c r="D12" t="s">
        <v>41</v>
      </c>
      <c r="E12" t="s">
        <v>42</v>
      </c>
      <c r="F12" s="21">
        <v>0.35376689814814816</v>
      </c>
      <c r="G12" s="22">
        <v>1.0649768518518518E-2</v>
      </c>
      <c r="H12" s="22">
        <v>2.1845254629629631E-2</v>
      </c>
    </row>
    <row r="13" spans="1:9" x14ac:dyDescent="0.25">
      <c r="A13" t="s">
        <v>55</v>
      </c>
      <c r="B13" s="9">
        <v>18</v>
      </c>
      <c r="C13" t="s">
        <v>78</v>
      </c>
      <c r="D13" t="s">
        <v>41</v>
      </c>
      <c r="E13" t="s">
        <v>198</v>
      </c>
      <c r="F13" s="21">
        <v>0.35376689814814816</v>
      </c>
      <c r="G13" s="22">
        <v>1.0939351851851851E-2</v>
      </c>
      <c r="H13" s="22">
        <v>2.2167939814814814E-2</v>
      </c>
    </row>
    <row r="14" spans="1:9" x14ac:dyDescent="0.25">
      <c r="A14" t="s">
        <v>57</v>
      </c>
      <c r="B14" s="9">
        <v>11</v>
      </c>
      <c r="C14" t="s">
        <v>15</v>
      </c>
      <c r="D14" t="s">
        <v>41</v>
      </c>
      <c r="E14" t="s">
        <v>52</v>
      </c>
      <c r="F14" s="21">
        <v>0.35376689814814816</v>
      </c>
      <c r="G14" s="22">
        <v>1.1099305555555555E-2</v>
      </c>
      <c r="H14" s="22">
        <v>2.2302662037037038E-2</v>
      </c>
    </row>
    <row r="15" spans="1:9" x14ac:dyDescent="0.25">
      <c r="A15" t="s">
        <v>59</v>
      </c>
      <c r="B15" s="9">
        <v>19</v>
      </c>
      <c r="C15" t="s">
        <v>71</v>
      </c>
      <c r="D15" t="s">
        <v>41</v>
      </c>
      <c r="E15" t="s">
        <v>76</v>
      </c>
      <c r="F15" s="21">
        <v>0.35376689814814816</v>
      </c>
      <c r="G15" s="22">
        <v>1.1257638888888888E-2</v>
      </c>
      <c r="H15" s="22">
        <v>2.2792824074074073E-2</v>
      </c>
    </row>
    <row r="16" spans="1:9" x14ac:dyDescent="0.25">
      <c r="A16" t="s">
        <v>61</v>
      </c>
      <c r="B16" s="9">
        <v>10</v>
      </c>
      <c r="C16" t="s">
        <v>71</v>
      </c>
      <c r="D16" t="s">
        <v>41</v>
      </c>
      <c r="E16" t="s">
        <v>72</v>
      </c>
      <c r="F16" s="21">
        <v>0.35376689814814816</v>
      </c>
      <c r="G16" s="22">
        <v>1.1796064814814815E-2</v>
      </c>
      <c r="H16" s="22">
        <v>2.2961805555555558E-2</v>
      </c>
    </row>
    <row r="17" spans="1:9" x14ac:dyDescent="0.25">
      <c r="A17" t="s">
        <v>65</v>
      </c>
      <c r="B17" s="9">
        <v>12</v>
      </c>
      <c r="C17" t="s">
        <v>15</v>
      </c>
      <c r="D17" t="s">
        <v>41</v>
      </c>
      <c r="E17" t="s">
        <v>54</v>
      </c>
      <c r="F17" s="21">
        <v>0.35376689814814816</v>
      </c>
      <c r="G17" s="22">
        <v>1.168275462962963E-2</v>
      </c>
      <c r="H17" s="22">
        <v>2.3105671296296294E-2</v>
      </c>
    </row>
    <row r="18" spans="1:9" x14ac:dyDescent="0.25">
      <c r="A18" t="s">
        <v>68</v>
      </c>
      <c r="B18" s="9">
        <v>14</v>
      </c>
      <c r="C18" t="s">
        <v>175</v>
      </c>
      <c r="D18" t="s">
        <v>41</v>
      </c>
      <c r="E18" t="s">
        <v>199</v>
      </c>
      <c r="F18" s="21">
        <v>0.35376689814814816</v>
      </c>
      <c r="G18" s="22">
        <v>1.1641550925925927E-2</v>
      </c>
      <c r="H18" s="22">
        <v>2.3222569444444445E-2</v>
      </c>
    </row>
    <row r="19" spans="1:9" x14ac:dyDescent="0.25">
      <c r="A19" t="s">
        <v>70</v>
      </c>
      <c r="B19" s="9">
        <v>29</v>
      </c>
      <c r="C19" t="s">
        <v>150</v>
      </c>
      <c r="D19" t="s">
        <v>41</v>
      </c>
      <c r="E19" t="s">
        <v>151</v>
      </c>
      <c r="F19" s="21">
        <v>0.35376689814814816</v>
      </c>
      <c r="G19" s="22">
        <v>1.175613425925926E-2</v>
      </c>
      <c r="H19" s="22">
        <v>2.3505671296296299E-2</v>
      </c>
    </row>
    <row r="20" spans="1:9" x14ac:dyDescent="0.25">
      <c r="A20" t="s">
        <v>73</v>
      </c>
      <c r="B20" s="9">
        <v>20</v>
      </c>
      <c r="C20" t="s">
        <v>15</v>
      </c>
      <c r="D20" t="s">
        <v>41</v>
      </c>
      <c r="E20" t="s">
        <v>74</v>
      </c>
      <c r="F20" s="21">
        <v>0.35376689814814816</v>
      </c>
      <c r="G20" s="22">
        <v>1.1728587962962963E-2</v>
      </c>
      <c r="H20" s="22">
        <v>2.3618865740740742E-2</v>
      </c>
    </row>
    <row r="21" spans="1:9" x14ac:dyDescent="0.25">
      <c r="A21" t="s">
        <v>75</v>
      </c>
      <c r="B21" s="9">
        <v>40</v>
      </c>
      <c r="C21" t="s">
        <v>200</v>
      </c>
      <c r="D21" t="s">
        <v>63</v>
      </c>
      <c r="E21" t="s">
        <v>201</v>
      </c>
      <c r="F21" s="21">
        <v>0.35376689814814816</v>
      </c>
      <c r="G21" s="22">
        <v>1.213425925925926E-2</v>
      </c>
      <c r="H21" s="22">
        <v>2.3783680555555554E-2</v>
      </c>
      <c r="I21" t="s">
        <v>202</v>
      </c>
    </row>
    <row r="22" spans="1:9" x14ac:dyDescent="0.25">
      <c r="A22" t="s">
        <v>77</v>
      </c>
      <c r="B22" s="9">
        <v>13</v>
      </c>
      <c r="C22" t="s">
        <v>15</v>
      </c>
      <c r="D22" t="s">
        <v>41</v>
      </c>
      <c r="E22" t="s">
        <v>203</v>
      </c>
      <c r="F22" s="21">
        <v>0.35376689814814816</v>
      </c>
      <c r="G22" s="22">
        <v>1.1961805555555555E-2</v>
      </c>
      <c r="H22" s="22">
        <v>2.408611111111111E-2</v>
      </c>
    </row>
    <row r="23" spans="1:9" x14ac:dyDescent="0.25">
      <c r="A23" t="s">
        <v>80</v>
      </c>
      <c r="B23" s="9">
        <v>17</v>
      </c>
      <c r="C23" t="s">
        <v>121</v>
      </c>
      <c r="D23" t="s">
        <v>63</v>
      </c>
      <c r="E23" t="s">
        <v>122</v>
      </c>
      <c r="F23" s="21">
        <v>0.35376689814814816</v>
      </c>
      <c r="G23" s="22">
        <v>1.2008449074074074E-2</v>
      </c>
      <c r="H23" s="22">
        <v>2.4163425925925925E-2</v>
      </c>
    </row>
    <row r="24" spans="1:9" x14ac:dyDescent="0.25">
      <c r="A24" t="s">
        <v>82</v>
      </c>
      <c r="B24" s="9">
        <v>21</v>
      </c>
      <c r="C24" t="s">
        <v>15</v>
      </c>
      <c r="D24" t="s">
        <v>41</v>
      </c>
      <c r="E24" t="s">
        <v>116</v>
      </c>
      <c r="F24" s="21">
        <v>0.35376689814814816</v>
      </c>
      <c r="G24" s="22">
        <v>1.2250231481481482E-2</v>
      </c>
      <c r="H24" s="22">
        <v>2.474386574074074E-2</v>
      </c>
    </row>
    <row r="25" spans="1:9" x14ac:dyDescent="0.25">
      <c r="A25" t="s">
        <v>84</v>
      </c>
      <c r="B25" s="9">
        <v>22</v>
      </c>
      <c r="C25" t="s">
        <v>118</v>
      </c>
      <c r="D25" t="s">
        <v>41</v>
      </c>
      <c r="E25" t="s">
        <v>204</v>
      </c>
      <c r="F25" s="21">
        <v>0.35376689814814816</v>
      </c>
      <c r="G25" s="22">
        <v>1.2376620370370369E-2</v>
      </c>
      <c r="H25" s="22">
        <v>2.4801736111111111E-2</v>
      </c>
    </row>
    <row r="26" spans="1:9" x14ac:dyDescent="0.25">
      <c r="A26" t="s">
        <v>86</v>
      </c>
      <c r="B26" s="9">
        <v>30</v>
      </c>
      <c r="C26" t="s">
        <v>66</v>
      </c>
      <c r="D26" t="s">
        <v>41</v>
      </c>
      <c r="E26" t="s">
        <v>205</v>
      </c>
      <c r="F26" s="21">
        <v>0.35376689814814816</v>
      </c>
      <c r="G26" s="22">
        <v>1.2429861111111112E-2</v>
      </c>
      <c r="H26" s="22">
        <v>2.4902777777777777E-2</v>
      </c>
    </row>
    <row r="27" spans="1:9" x14ac:dyDescent="0.25">
      <c r="A27" t="s">
        <v>89</v>
      </c>
      <c r="B27" s="9">
        <v>15</v>
      </c>
      <c r="C27" t="s">
        <v>15</v>
      </c>
      <c r="D27" t="s">
        <v>41</v>
      </c>
      <c r="E27" t="s">
        <v>83</v>
      </c>
      <c r="F27" s="21">
        <v>0.35376689814814816</v>
      </c>
      <c r="G27" s="22">
        <v>1.2636342592592593E-2</v>
      </c>
      <c r="H27" s="22">
        <v>2.5104166666666667E-2</v>
      </c>
    </row>
    <row r="28" spans="1:9" x14ac:dyDescent="0.25">
      <c r="A28" t="s">
        <v>91</v>
      </c>
      <c r="B28" s="9">
        <v>34</v>
      </c>
      <c r="C28" t="s">
        <v>175</v>
      </c>
      <c r="D28" t="s">
        <v>63</v>
      </c>
      <c r="E28" t="s">
        <v>176</v>
      </c>
      <c r="F28" s="21">
        <v>0.35376689814814816</v>
      </c>
      <c r="G28" s="22">
        <v>1.3125925925925925E-2</v>
      </c>
      <c r="H28" s="22">
        <v>2.6231712962962964E-2</v>
      </c>
    </row>
    <row r="29" spans="1:9" x14ac:dyDescent="0.25">
      <c r="A29" t="s">
        <v>94</v>
      </c>
      <c r="B29" s="9">
        <v>39</v>
      </c>
      <c r="C29" t="s">
        <v>66</v>
      </c>
      <c r="D29" t="s">
        <v>63</v>
      </c>
      <c r="E29" t="s">
        <v>206</v>
      </c>
      <c r="F29" s="21">
        <v>0.35376689814814816</v>
      </c>
      <c r="G29" s="22">
        <v>1.3332291666666668E-2</v>
      </c>
      <c r="H29" s="22">
        <v>2.6269212962962963E-2</v>
      </c>
    </row>
    <row r="30" spans="1:9" x14ac:dyDescent="0.25">
      <c r="A30" t="s">
        <v>96</v>
      </c>
      <c r="B30" s="9">
        <v>28</v>
      </c>
      <c r="C30" t="s">
        <v>15</v>
      </c>
      <c r="D30" t="s">
        <v>41</v>
      </c>
      <c r="E30" t="s">
        <v>207</v>
      </c>
      <c r="F30" s="21">
        <v>0.35376689814814816</v>
      </c>
      <c r="G30" s="22">
        <v>1.3505555555555557E-2</v>
      </c>
      <c r="H30" s="22">
        <v>2.7149768518518518E-2</v>
      </c>
    </row>
    <row r="31" spans="1:9" x14ac:dyDescent="0.25">
      <c r="A31" t="s">
        <v>98</v>
      </c>
      <c r="B31" s="9">
        <v>37</v>
      </c>
      <c r="C31" t="s">
        <v>49</v>
      </c>
      <c r="D31" t="s">
        <v>63</v>
      </c>
      <c r="E31" t="s">
        <v>208</v>
      </c>
      <c r="F31" s="21">
        <v>0.35376689814814816</v>
      </c>
      <c r="G31" s="22">
        <v>1.3842824074074073E-2</v>
      </c>
      <c r="H31" s="22">
        <v>2.7314699074074071E-2</v>
      </c>
    </row>
    <row r="32" spans="1:9" x14ac:dyDescent="0.25">
      <c r="A32" t="s">
        <v>100</v>
      </c>
      <c r="B32" s="9">
        <v>33</v>
      </c>
      <c r="C32" t="s">
        <v>150</v>
      </c>
      <c r="D32" t="s">
        <v>63</v>
      </c>
      <c r="E32" t="s">
        <v>159</v>
      </c>
      <c r="F32" s="21">
        <v>0.35376689814814816</v>
      </c>
      <c r="G32" s="22">
        <v>1.3735300925925927E-2</v>
      </c>
      <c r="H32" s="22">
        <v>2.7461226851851851E-2</v>
      </c>
    </row>
    <row r="33" spans="1:9" x14ac:dyDescent="0.25">
      <c r="A33" t="s">
        <v>102</v>
      </c>
      <c r="B33" s="9">
        <v>36</v>
      </c>
      <c r="C33" t="s">
        <v>49</v>
      </c>
      <c r="D33" t="s">
        <v>63</v>
      </c>
      <c r="E33" t="s">
        <v>209</v>
      </c>
      <c r="F33" s="21">
        <v>0.35376689814814816</v>
      </c>
      <c r="G33" s="22">
        <v>1.3959837962962964E-2</v>
      </c>
      <c r="H33" s="22">
        <v>2.7661689814814813E-2</v>
      </c>
    </row>
    <row r="34" spans="1:9" x14ac:dyDescent="0.25">
      <c r="A34" t="s">
        <v>104</v>
      </c>
      <c r="B34" s="9">
        <v>25</v>
      </c>
      <c r="C34" t="s">
        <v>66</v>
      </c>
      <c r="D34" t="s">
        <v>63</v>
      </c>
      <c r="E34" t="s">
        <v>69</v>
      </c>
      <c r="F34" s="21">
        <v>0.35376689814814816</v>
      </c>
      <c r="G34" s="22">
        <v>1.3995601851851853E-2</v>
      </c>
      <c r="H34" s="22">
        <v>2.8512615740740738E-2</v>
      </c>
    </row>
    <row r="35" spans="1:9" x14ac:dyDescent="0.25">
      <c r="A35" t="s">
        <v>106</v>
      </c>
      <c r="B35" s="9">
        <v>31</v>
      </c>
      <c r="C35" t="s">
        <v>66</v>
      </c>
      <c r="D35" t="s">
        <v>41</v>
      </c>
      <c r="E35" t="s">
        <v>210</v>
      </c>
      <c r="F35" s="21">
        <v>0.35376689814814816</v>
      </c>
      <c r="G35" s="22">
        <v>1.4318055555555554E-2</v>
      </c>
      <c r="H35" s="22">
        <v>2.8734375E-2</v>
      </c>
    </row>
    <row r="36" spans="1:9" x14ac:dyDescent="0.25">
      <c r="A36" t="s">
        <v>108</v>
      </c>
      <c r="B36" s="9">
        <v>43</v>
      </c>
      <c r="C36" t="s">
        <v>200</v>
      </c>
      <c r="D36" t="s">
        <v>211</v>
      </c>
      <c r="E36" t="s">
        <v>212</v>
      </c>
      <c r="F36" s="21">
        <v>0.35376689814814816</v>
      </c>
      <c r="G36" s="22">
        <v>1.512962962962963E-2</v>
      </c>
      <c r="H36" s="22">
        <v>2.9438541666666665E-2</v>
      </c>
      <c r="I36" t="s">
        <v>213</v>
      </c>
    </row>
    <row r="37" spans="1:9" x14ac:dyDescent="0.25">
      <c r="A37" t="s">
        <v>110</v>
      </c>
      <c r="B37" s="9">
        <v>32</v>
      </c>
      <c r="C37" t="s">
        <v>49</v>
      </c>
      <c r="D37" t="s">
        <v>41</v>
      </c>
      <c r="E37" t="s">
        <v>214</v>
      </c>
      <c r="F37" s="21">
        <v>0.35376689814814816</v>
      </c>
      <c r="G37" s="22">
        <v>1.5385532407407407E-2</v>
      </c>
      <c r="H37" s="22">
        <v>3.0906250000000003E-2</v>
      </c>
    </row>
    <row r="38" spans="1:9" x14ac:dyDescent="0.25">
      <c r="A38" t="s">
        <v>112</v>
      </c>
      <c r="B38" s="9">
        <v>42</v>
      </c>
      <c r="C38" t="s">
        <v>200</v>
      </c>
      <c r="D38" t="s">
        <v>211</v>
      </c>
      <c r="E38" t="s">
        <v>215</v>
      </c>
      <c r="F38" s="21">
        <v>0.35376689814814816</v>
      </c>
      <c r="G38" s="22">
        <v>1.7979398148148151E-2</v>
      </c>
      <c r="H38" s="22">
        <v>3.6024305555555552E-2</v>
      </c>
    </row>
    <row r="39" spans="1:9" x14ac:dyDescent="0.25">
      <c r="A39" t="s">
        <v>216</v>
      </c>
      <c r="B39" s="9">
        <v>41</v>
      </c>
      <c r="C39" t="s">
        <v>15</v>
      </c>
      <c r="D39" t="s">
        <v>63</v>
      </c>
      <c r="E39" t="s">
        <v>182</v>
      </c>
      <c r="F39" s="21">
        <v>0.35376689814814816</v>
      </c>
      <c r="G39" s="22">
        <v>2.0141782407407407E-2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344CBB-7339-43D9-BE61-139E82712867}">
  <dimension ref="A1:J41"/>
  <sheetViews>
    <sheetView workbookViewId="0">
      <selection activeCell="M34" sqref="M34"/>
    </sheetView>
  </sheetViews>
  <sheetFormatPr defaultColWidth="11.5703125" defaultRowHeight="15" x14ac:dyDescent="0.25"/>
  <cols>
    <col min="1" max="1" width="7.5703125" customWidth="1"/>
    <col min="2" max="2" width="6.140625" style="9" customWidth="1"/>
    <col min="4" max="4" width="7.140625" customWidth="1"/>
    <col min="5" max="5" width="21.28515625" customWidth="1"/>
    <col min="257" max="257" width="7.5703125" customWidth="1"/>
    <col min="258" max="258" width="6.140625" customWidth="1"/>
    <col min="260" max="260" width="7.140625" customWidth="1"/>
    <col min="261" max="261" width="21.28515625" customWidth="1"/>
    <col min="513" max="513" width="7.5703125" customWidth="1"/>
    <col min="514" max="514" width="6.140625" customWidth="1"/>
    <col min="516" max="516" width="7.140625" customWidth="1"/>
    <col min="517" max="517" width="21.28515625" customWidth="1"/>
    <col min="769" max="769" width="7.5703125" customWidth="1"/>
    <col min="770" max="770" width="6.140625" customWidth="1"/>
    <col min="772" max="772" width="7.140625" customWidth="1"/>
    <col min="773" max="773" width="21.28515625" customWidth="1"/>
    <col min="1025" max="1025" width="7.5703125" customWidth="1"/>
    <col min="1026" max="1026" width="6.140625" customWidth="1"/>
    <col min="1028" max="1028" width="7.140625" customWidth="1"/>
    <col min="1029" max="1029" width="21.28515625" customWidth="1"/>
    <col min="1281" max="1281" width="7.5703125" customWidth="1"/>
    <col min="1282" max="1282" width="6.140625" customWidth="1"/>
    <col min="1284" max="1284" width="7.140625" customWidth="1"/>
    <col min="1285" max="1285" width="21.28515625" customWidth="1"/>
    <col min="1537" max="1537" width="7.5703125" customWidth="1"/>
    <col min="1538" max="1538" width="6.140625" customWidth="1"/>
    <col min="1540" max="1540" width="7.140625" customWidth="1"/>
    <col min="1541" max="1541" width="21.28515625" customWidth="1"/>
    <col min="1793" max="1793" width="7.5703125" customWidth="1"/>
    <col min="1794" max="1794" width="6.140625" customWidth="1"/>
    <col min="1796" max="1796" width="7.140625" customWidth="1"/>
    <col min="1797" max="1797" width="21.28515625" customWidth="1"/>
    <col min="2049" max="2049" width="7.5703125" customWidth="1"/>
    <col min="2050" max="2050" width="6.140625" customWidth="1"/>
    <col min="2052" max="2052" width="7.140625" customWidth="1"/>
    <col min="2053" max="2053" width="21.28515625" customWidth="1"/>
    <col min="2305" max="2305" width="7.5703125" customWidth="1"/>
    <col min="2306" max="2306" width="6.140625" customWidth="1"/>
    <col min="2308" max="2308" width="7.140625" customWidth="1"/>
    <col min="2309" max="2309" width="21.28515625" customWidth="1"/>
    <col min="2561" max="2561" width="7.5703125" customWidth="1"/>
    <col min="2562" max="2562" width="6.140625" customWidth="1"/>
    <col min="2564" max="2564" width="7.140625" customWidth="1"/>
    <col min="2565" max="2565" width="21.28515625" customWidth="1"/>
    <col min="2817" max="2817" width="7.5703125" customWidth="1"/>
    <col min="2818" max="2818" width="6.140625" customWidth="1"/>
    <col min="2820" max="2820" width="7.140625" customWidth="1"/>
    <col min="2821" max="2821" width="21.28515625" customWidth="1"/>
    <col min="3073" max="3073" width="7.5703125" customWidth="1"/>
    <col min="3074" max="3074" width="6.140625" customWidth="1"/>
    <col min="3076" max="3076" width="7.140625" customWidth="1"/>
    <col min="3077" max="3077" width="21.28515625" customWidth="1"/>
    <col min="3329" max="3329" width="7.5703125" customWidth="1"/>
    <col min="3330" max="3330" width="6.140625" customWidth="1"/>
    <col min="3332" max="3332" width="7.140625" customWidth="1"/>
    <col min="3333" max="3333" width="21.28515625" customWidth="1"/>
    <col min="3585" max="3585" width="7.5703125" customWidth="1"/>
    <col min="3586" max="3586" width="6.140625" customWidth="1"/>
    <col min="3588" max="3588" width="7.140625" customWidth="1"/>
    <col min="3589" max="3589" width="21.28515625" customWidth="1"/>
    <col min="3841" max="3841" width="7.5703125" customWidth="1"/>
    <col min="3842" max="3842" width="6.140625" customWidth="1"/>
    <col min="3844" max="3844" width="7.140625" customWidth="1"/>
    <col min="3845" max="3845" width="21.28515625" customWidth="1"/>
    <col min="4097" max="4097" width="7.5703125" customWidth="1"/>
    <col min="4098" max="4098" width="6.140625" customWidth="1"/>
    <col min="4100" max="4100" width="7.140625" customWidth="1"/>
    <col min="4101" max="4101" width="21.28515625" customWidth="1"/>
    <col min="4353" max="4353" width="7.5703125" customWidth="1"/>
    <col min="4354" max="4354" width="6.140625" customWidth="1"/>
    <col min="4356" max="4356" width="7.140625" customWidth="1"/>
    <col min="4357" max="4357" width="21.28515625" customWidth="1"/>
    <col min="4609" max="4609" width="7.5703125" customWidth="1"/>
    <col min="4610" max="4610" width="6.140625" customWidth="1"/>
    <col min="4612" max="4612" width="7.140625" customWidth="1"/>
    <col min="4613" max="4613" width="21.28515625" customWidth="1"/>
    <col min="4865" max="4865" width="7.5703125" customWidth="1"/>
    <col min="4866" max="4866" width="6.140625" customWidth="1"/>
    <col min="4868" max="4868" width="7.140625" customWidth="1"/>
    <col min="4869" max="4869" width="21.28515625" customWidth="1"/>
    <col min="5121" max="5121" width="7.5703125" customWidth="1"/>
    <col min="5122" max="5122" width="6.140625" customWidth="1"/>
    <col min="5124" max="5124" width="7.140625" customWidth="1"/>
    <col min="5125" max="5125" width="21.28515625" customWidth="1"/>
    <col min="5377" max="5377" width="7.5703125" customWidth="1"/>
    <col min="5378" max="5378" width="6.140625" customWidth="1"/>
    <col min="5380" max="5380" width="7.140625" customWidth="1"/>
    <col min="5381" max="5381" width="21.28515625" customWidth="1"/>
    <col min="5633" max="5633" width="7.5703125" customWidth="1"/>
    <col min="5634" max="5634" width="6.140625" customWidth="1"/>
    <col min="5636" max="5636" width="7.140625" customWidth="1"/>
    <col min="5637" max="5637" width="21.28515625" customWidth="1"/>
    <col min="5889" max="5889" width="7.5703125" customWidth="1"/>
    <col min="5890" max="5890" width="6.140625" customWidth="1"/>
    <col min="5892" max="5892" width="7.140625" customWidth="1"/>
    <col min="5893" max="5893" width="21.28515625" customWidth="1"/>
    <col min="6145" max="6145" width="7.5703125" customWidth="1"/>
    <col min="6146" max="6146" width="6.140625" customWidth="1"/>
    <col min="6148" max="6148" width="7.140625" customWidth="1"/>
    <col min="6149" max="6149" width="21.28515625" customWidth="1"/>
    <col min="6401" max="6401" width="7.5703125" customWidth="1"/>
    <col min="6402" max="6402" width="6.140625" customWidth="1"/>
    <col min="6404" max="6404" width="7.140625" customWidth="1"/>
    <col min="6405" max="6405" width="21.28515625" customWidth="1"/>
    <col min="6657" max="6657" width="7.5703125" customWidth="1"/>
    <col min="6658" max="6658" width="6.140625" customWidth="1"/>
    <col min="6660" max="6660" width="7.140625" customWidth="1"/>
    <col min="6661" max="6661" width="21.28515625" customWidth="1"/>
    <col min="6913" max="6913" width="7.5703125" customWidth="1"/>
    <col min="6914" max="6914" width="6.140625" customWidth="1"/>
    <col min="6916" max="6916" width="7.140625" customWidth="1"/>
    <col min="6917" max="6917" width="21.28515625" customWidth="1"/>
    <col min="7169" max="7169" width="7.5703125" customWidth="1"/>
    <col min="7170" max="7170" width="6.140625" customWidth="1"/>
    <col min="7172" max="7172" width="7.140625" customWidth="1"/>
    <col min="7173" max="7173" width="21.28515625" customWidth="1"/>
    <col min="7425" max="7425" width="7.5703125" customWidth="1"/>
    <col min="7426" max="7426" width="6.140625" customWidth="1"/>
    <col min="7428" max="7428" width="7.140625" customWidth="1"/>
    <col min="7429" max="7429" width="21.28515625" customWidth="1"/>
    <col min="7681" max="7681" width="7.5703125" customWidth="1"/>
    <col min="7682" max="7682" width="6.140625" customWidth="1"/>
    <col min="7684" max="7684" width="7.140625" customWidth="1"/>
    <col min="7685" max="7685" width="21.28515625" customWidth="1"/>
    <col min="7937" max="7937" width="7.5703125" customWidth="1"/>
    <col min="7938" max="7938" width="6.140625" customWidth="1"/>
    <col min="7940" max="7940" width="7.140625" customWidth="1"/>
    <col min="7941" max="7941" width="21.28515625" customWidth="1"/>
    <col min="8193" max="8193" width="7.5703125" customWidth="1"/>
    <col min="8194" max="8194" width="6.140625" customWidth="1"/>
    <col min="8196" max="8196" width="7.140625" customWidth="1"/>
    <col min="8197" max="8197" width="21.28515625" customWidth="1"/>
    <col min="8449" max="8449" width="7.5703125" customWidth="1"/>
    <col min="8450" max="8450" width="6.140625" customWidth="1"/>
    <col min="8452" max="8452" width="7.140625" customWidth="1"/>
    <col min="8453" max="8453" width="21.28515625" customWidth="1"/>
    <col min="8705" max="8705" width="7.5703125" customWidth="1"/>
    <col min="8706" max="8706" width="6.140625" customWidth="1"/>
    <col min="8708" max="8708" width="7.140625" customWidth="1"/>
    <col min="8709" max="8709" width="21.28515625" customWidth="1"/>
    <col min="8961" max="8961" width="7.5703125" customWidth="1"/>
    <col min="8962" max="8962" width="6.140625" customWidth="1"/>
    <col min="8964" max="8964" width="7.140625" customWidth="1"/>
    <col min="8965" max="8965" width="21.28515625" customWidth="1"/>
    <col min="9217" max="9217" width="7.5703125" customWidth="1"/>
    <col min="9218" max="9218" width="6.140625" customWidth="1"/>
    <col min="9220" max="9220" width="7.140625" customWidth="1"/>
    <col min="9221" max="9221" width="21.28515625" customWidth="1"/>
    <col min="9473" max="9473" width="7.5703125" customWidth="1"/>
    <col min="9474" max="9474" width="6.140625" customWidth="1"/>
    <col min="9476" max="9476" width="7.140625" customWidth="1"/>
    <col min="9477" max="9477" width="21.28515625" customWidth="1"/>
    <col min="9729" max="9729" width="7.5703125" customWidth="1"/>
    <col min="9730" max="9730" width="6.140625" customWidth="1"/>
    <col min="9732" max="9732" width="7.140625" customWidth="1"/>
    <col min="9733" max="9733" width="21.28515625" customWidth="1"/>
    <col min="9985" max="9985" width="7.5703125" customWidth="1"/>
    <col min="9986" max="9986" width="6.140625" customWidth="1"/>
    <col min="9988" max="9988" width="7.140625" customWidth="1"/>
    <col min="9989" max="9989" width="21.28515625" customWidth="1"/>
    <col min="10241" max="10241" width="7.5703125" customWidth="1"/>
    <col min="10242" max="10242" width="6.140625" customWidth="1"/>
    <col min="10244" max="10244" width="7.140625" customWidth="1"/>
    <col min="10245" max="10245" width="21.28515625" customWidth="1"/>
    <col min="10497" max="10497" width="7.5703125" customWidth="1"/>
    <col min="10498" max="10498" width="6.140625" customWidth="1"/>
    <col min="10500" max="10500" width="7.140625" customWidth="1"/>
    <col min="10501" max="10501" width="21.28515625" customWidth="1"/>
    <col min="10753" max="10753" width="7.5703125" customWidth="1"/>
    <col min="10754" max="10754" width="6.140625" customWidth="1"/>
    <col min="10756" max="10756" width="7.140625" customWidth="1"/>
    <col min="10757" max="10757" width="21.28515625" customWidth="1"/>
    <col min="11009" max="11009" width="7.5703125" customWidth="1"/>
    <col min="11010" max="11010" width="6.140625" customWidth="1"/>
    <col min="11012" max="11012" width="7.140625" customWidth="1"/>
    <col min="11013" max="11013" width="21.28515625" customWidth="1"/>
    <col min="11265" max="11265" width="7.5703125" customWidth="1"/>
    <col min="11266" max="11266" width="6.140625" customWidth="1"/>
    <col min="11268" max="11268" width="7.140625" customWidth="1"/>
    <col min="11269" max="11269" width="21.28515625" customWidth="1"/>
    <col min="11521" max="11521" width="7.5703125" customWidth="1"/>
    <col min="11522" max="11522" width="6.140625" customWidth="1"/>
    <col min="11524" max="11524" width="7.140625" customWidth="1"/>
    <col min="11525" max="11525" width="21.28515625" customWidth="1"/>
    <col min="11777" max="11777" width="7.5703125" customWidth="1"/>
    <col min="11778" max="11778" width="6.140625" customWidth="1"/>
    <col min="11780" max="11780" width="7.140625" customWidth="1"/>
    <col min="11781" max="11781" width="21.28515625" customWidth="1"/>
    <col min="12033" max="12033" width="7.5703125" customWidth="1"/>
    <col min="12034" max="12034" width="6.140625" customWidth="1"/>
    <col min="12036" max="12036" width="7.140625" customWidth="1"/>
    <col min="12037" max="12037" width="21.28515625" customWidth="1"/>
    <col min="12289" max="12289" width="7.5703125" customWidth="1"/>
    <col min="12290" max="12290" width="6.140625" customWidth="1"/>
    <col min="12292" max="12292" width="7.140625" customWidth="1"/>
    <col min="12293" max="12293" width="21.28515625" customWidth="1"/>
    <col min="12545" max="12545" width="7.5703125" customWidth="1"/>
    <col min="12546" max="12546" width="6.140625" customWidth="1"/>
    <col min="12548" max="12548" width="7.140625" customWidth="1"/>
    <col min="12549" max="12549" width="21.28515625" customWidth="1"/>
    <col min="12801" max="12801" width="7.5703125" customWidth="1"/>
    <col min="12802" max="12802" width="6.140625" customWidth="1"/>
    <col min="12804" max="12804" width="7.140625" customWidth="1"/>
    <col min="12805" max="12805" width="21.28515625" customWidth="1"/>
    <col min="13057" max="13057" width="7.5703125" customWidth="1"/>
    <col min="13058" max="13058" width="6.140625" customWidth="1"/>
    <col min="13060" max="13060" width="7.140625" customWidth="1"/>
    <col min="13061" max="13061" width="21.28515625" customWidth="1"/>
    <col min="13313" max="13313" width="7.5703125" customWidth="1"/>
    <col min="13314" max="13314" width="6.140625" customWidth="1"/>
    <col min="13316" max="13316" width="7.140625" customWidth="1"/>
    <col min="13317" max="13317" width="21.28515625" customWidth="1"/>
    <col min="13569" max="13569" width="7.5703125" customWidth="1"/>
    <col min="13570" max="13570" width="6.140625" customWidth="1"/>
    <col min="13572" max="13572" width="7.140625" customWidth="1"/>
    <col min="13573" max="13573" width="21.28515625" customWidth="1"/>
    <col min="13825" max="13825" width="7.5703125" customWidth="1"/>
    <col min="13826" max="13826" width="6.140625" customWidth="1"/>
    <col min="13828" max="13828" width="7.140625" customWidth="1"/>
    <col min="13829" max="13829" width="21.28515625" customWidth="1"/>
    <col min="14081" max="14081" width="7.5703125" customWidth="1"/>
    <col min="14082" max="14082" width="6.140625" customWidth="1"/>
    <col min="14084" max="14084" width="7.140625" customWidth="1"/>
    <col min="14085" max="14085" width="21.28515625" customWidth="1"/>
    <col min="14337" max="14337" width="7.5703125" customWidth="1"/>
    <col min="14338" max="14338" width="6.140625" customWidth="1"/>
    <col min="14340" max="14340" width="7.140625" customWidth="1"/>
    <col min="14341" max="14341" width="21.28515625" customWidth="1"/>
    <col min="14593" max="14593" width="7.5703125" customWidth="1"/>
    <col min="14594" max="14594" width="6.140625" customWidth="1"/>
    <col min="14596" max="14596" width="7.140625" customWidth="1"/>
    <col min="14597" max="14597" width="21.28515625" customWidth="1"/>
    <col min="14849" max="14849" width="7.5703125" customWidth="1"/>
    <col min="14850" max="14850" width="6.140625" customWidth="1"/>
    <col min="14852" max="14852" width="7.140625" customWidth="1"/>
    <col min="14853" max="14853" width="21.28515625" customWidth="1"/>
    <col min="15105" max="15105" width="7.5703125" customWidth="1"/>
    <col min="15106" max="15106" width="6.140625" customWidth="1"/>
    <col min="15108" max="15108" width="7.140625" customWidth="1"/>
    <col min="15109" max="15109" width="21.28515625" customWidth="1"/>
    <col min="15361" max="15361" width="7.5703125" customWidth="1"/>
    <col min="15362" max="15362" width="6.140625" customWidth="1"/>
    <col min="15364" max="15364" width="7.140625" customWidth="1"/>
    <col min="15365" max="15365" width="21.28515625" customWidth="1"/>
    <col min="15617" max="15617" width="7.5703125" customWidth="1"/>
    <col min="15618" max="15618" width="6.140625" customWidth="1"/>
    <col min="15620" max="15620" width="7.140625" customWidth="1"/>
    <col min="15621" max="15621" width="21.28515625" customWidth="1"/>
    <col min="15873" max="15873" width="7.5703125" customWidth="1"/>
    <col min="15874" max="15874" width="6.140625" customWidth="1"/>
    <col min="15876" max="15876" width="7.140625" customWidth="1"/>
    <col min="15877" max="15877" width="21.28515625" customWidth="1"/>
    <col min="16129" max="16129" width="7.5703125" customWidth="1"/>
    <col min="16130" max="16130" width="6.140625" customWidth="1"/>
    <col min="16132" max="16132" width="7.140625" customWidth="1"/>
    <col min="16133" max="16133" width="21.28515625" customWidth="1"/>
  </cols>
  <sheetData>
    <row r="1" spans="1:10" ht="18" x14ac:dyDescent="0.25">
      <c r="A1" s="18" t="s">
        <v>190</v>
      </c>
      <c r="E1" s="19">
        <v>40348</v>
      </c>
    </row>
    <row r="5" spans="1:10" x14ac:dyDescent="0.25">
      <c r="A5" s="20" t="s">
        <v>191</v>
      </c>
    </row>
    <row r="6" spans="1:10" x14ac:dyDescent="0.25">
      <c r="B6" s="9" t="s">
        <v>192</v>
      </c>
      <c r="C6" t="s">
        <v>31</v>
      </c>
      <c r="D6" t="s">
        <v>32</v>
      </c>
      <c r="E6" t="s">
        <v>193</v>
      </c>
      <c r="F6" t="s">
        <v>34</v>
      </c>
      <c r="G6" t="s">
        <v>194</v>
      </c>
      <c r="H6" t="s">
        <v>217</v>
      </c>
      <c r="I6" t="s">
        <v>35</v>
      </c>
      <c r="J6" t="s">
        <v>195</v>
      </c>
    </row>
    <row r="7" spans="1:10" x14ac:dyDescent="0.25">
      <c r="A7" t="s">
        <v>40</v>
      </c>
      <c r="B7" s="9">
        <v>2</v>
      </c>
      <c r="C7" t="s">
        <v>49</v>
      </c>
      <c r="D7" t="s">
        <v>41</v>
      </c>
      <c r="E7" t="s">
        <v>50</v>
      </c>
      <c r="F7" s="21">
        <v>0.35376689814814816</v>
      </c>
      <c r="G7" s="22">
        <v>9.5438657407407416E-3</v>
      </c>
      <c r="I7" s="22">
        <v>1.954097222222222E-2</v>
      </c>
      <c r="J7" t="s">
        <v>196</v>
      </c>
    </row>
    <row r="8" spans="1:10" x14ac:dyDescent="0.25">
      <c r="A8" t="s">
        <v>43</v>
      </c>
      <c r="B8" s="9">
        <v>3</v>
      </c>
      <c r="C8" t="s">
        <v>15</v>
      </c>
      <c r="D8" t="s">
        <v>41</v>
      </c>
      <c r="E8" t="s">
        <v>197</v>
      </c>
      <c r="F8" s="21">
        <v>0.35376689814814816</v>
      </c>
      <c r="G8" s="22">
        <v>1.0181249999999999E-2</v>
      </c>
      <c r="I8" s="22">
        <v>2.0516435185185183E-2</v>
      </c>
    </row>
    <row r="9" spans="1:10" x14ac:dyDescent="0.25">
      <c r="A9" t="s">
        <v>45</v>
      </c>
      <c r="B9" s="9">
        <v>4</v>
      </c>
      <c r="C9" t="s">
        <v>78</v>
      </c>
      <c r="D9" t="s">
        <v>41</v>
      </c>
      <c r="E9" t="s">
        <v>79</v>
      </c>
      <c r="F9" s="21">
        <v>0.35376689814814816</v>
      </c>
      <c r="G9" s="22">
        <v>1.0030208333333334E-2</v>
      </c>
      <c r="I9" s="22">
        <v>2.0527430555555556E-2</v>
      </c>
    </row>
    <row r="10" spans="1:10" x14ac:dyDescent="0.25">
      <c r="A10" t="s">
        <v>48</v>
      </c>
      <c r="B10" s="9">
        <v>6</v>
      </c>
      <c r="C10" t="s">
        <v>78</v>
      </c>
      <c r="D10" t="s">
        <v>41</v>
      </c>
      <c r="E10" t="s">
        <v>81</v>
      </c>
      <c r="F10" s="21">
        <v>0.35376689814814816</v>
      </c>
      <c r="G10" s="22">
        <v>1.0217476851851851E-2</v>
      </c>
      <c r="I10" s="22">
        <v>2.0902893518518519E-2</v>
      </c>
    </row>
    <row r="11" spans="1:10" x14ac:dyDescent="0.25">
      <c r="A11" t="s">
        <v>51</v>
      </c>
      <c r="B11" s="9">
        <v>7</v>
      </c>
      <c r="C11" t="s">
        <v>15</v>
      </c>
      <c r="D11" t="s">
        <v>41</v>
      </c>
      <c r="E11" t="s">
        <v>46</v>
      </c>
      <c r="F11" s="21">
        <v>0.35376689814814816</v>
      </c>
      <c r="G11" s="22">
        <v>1.0335532407407408E-2</v>
      </c>
      <c r="I11" s="22">
        <v>2.1085300925925924E-2</v>
      </c>
    </row>
    <row r="12" spans="1:10" x14ac:dyDescent="0.25">
      <c r="A12" t="s">
        <v>53</v>
      </c>
      <c r="B12" s="9">
        <v>5</v>
      </c>
      <c r="C12" t="s">
        <v>15</v>
      </c>
      <c r="D12" t="s">
        <v>41</v>
      </c>
      <c r="E12" t="s">
        <v>42</v>
      </c>
      <c r="F12" s="21">
        <v>0.35376689814814816</v>
      </c>
      <c r="G12" s="22">
        <v>1.0649768518518518E-2</v>
      </c>
      <c r="I12" s="22">
        <v>2.1845254629629631E-2</v>
      </c>
    </row>
    <row r="13" spans="1:10" x14ac:dyDescent="0.25">
      <c r="A13" t="s">
        <v>55</v>
      </c>
      <c r="B13" s="9">
        <v>18</v>
      </c>
      <c r="C13" t="s">
        <v>78</v>
      </c>
      <c r="D13" t="s">
        <v>41</v>
      </c>
      <c r="E13" t="s">
        <v>198</v>
      </c>
      <c r="F13" s="21">
        <v>0.35376689814814816</v>
      </c>
      <c r="G13" s="22">
        <v>1.0939351851851851E-2</v>
      </c>
      <c r="I13" s="22">
        <v>2.2167939814814814E-2</v>
      </c>
    </row>
    <row r="14" spans="1:10" x14ac:dyDescent="0.25">
      <c r="A14" t="s">
        <v>57</v>
      </c>
      <c r="B14" s="9">
        <v>11</v>
      </c>
      <c r="C14" t="s">
        <v>15</v>
      </c>
      <c r="D14" t="s">
        <v>41</v>
      </c>
      <c r="E14" t="s">
        <v>52</v>
      </c>
      <c r="F14" s="21">
        <v>0.35376689814814816</v>
      </c>
      <c r="G14" s="22">
        <v>1.1099305555555555E-2</v>
      </c>
      <c r="I14" s="22">
        <v>2.2302662037037038E-2</v>
      </c>
    </row>
    <row r="15" spans="1:10" x14ac:dyDescent="0.25">
      <c r="A15" t="s">
        <v>59</v>
      </c>
      <c r="B15" s="9">
        <v>19</v>
      </c>
      <c r="C15" t="s">
        <v>71</v>
      </c>
      <c r="D15" t="s">
        <v>41</v>
      </c>
      <c r="E15" t="s">
        <v>76</v>
      </c>
      <c r="F15" s="21">
        <v>0.35376689814814816</v>
      </c>
      <c r="G15" s="22">
        <v>1.1257638888888888E-2</v>
      </c>
      <c r="I15" s="22">
        <v>2.2792824074074073E-2</v>
      </c>
    </row>
    <row r="16" spans="1:10" x14ac:dyDescent="0.25">
      <c r="A16" t="s">
        <v>61</v>
      </c>
      <c r="B16" s="9">
        <v>10</v>
      </c>
      <c r="C16" t="s">
        <v>71</v>
      </c>
      <c r="D16" t="s">
        <v>41</v>
      </c>
      <c r="E16" t="s">
        <v>72</v>
      </c>
      <c r="F16" s="21">
        <v>0.35376689814814816</v>
      </c>
      <c r="G16" s="22">
        <v>1.1796064814814815E-2</v>
      </c>
      <c r="I16" s="22">
        <v>2.2961805555555558E-2</v>
      </c>
    </row>
    <row r="17" spans="1:10" x14ac:dyDescent="0.25">
      <c r="A17" t="s">
        <v>65</v>
      </c>
      <c r="B17" s="9">
        <v>12</v>
      </c>
      <c r="C17" t="s">
        <v>15</v>
      </c>
      <c r="D17" t="s">
        <v>41</v>
      </c>
      <c r="E17" t="s">
        <v>54</v>
      </c>
      <c r="F17" s="21">
        <v>0.35376689814814816</v>
      </c>
      <c r="G17" s="22">
        <v>1.168275462962963E-2</v>
      </c>
      <c r="I17" s="22">
        <v>2.3105671296296294E-2</v>
      </c>
    </row>
    <row r="18" spans="1:10" x14ac:dyDescent="0.25">
      <c r="A18" t="s">
        <v>68</v>
      </c>
      <c r="B18" s="9">
        <v>14</v>
      </c>
      <c r="C18" t="s">
        <v>175</v>
      </c>
      <c r="D18" t="s">
        <v>41</v>
      </c>
      <c r="E18" t="s">
        <v>199</v>
      </c>
      <c r="F18" s="21">
        <v>0.35376689814814816</v>
      </c>
      <c r="G18" s="22">
        <v>1.1641550925925927E-2</v>
      </c>
      <c r="I18" s="22">
        <v>2.3222569444444445E-2</v>
      </c>
    </row>
    <row r="19" spans="1:10" x14ac:dyDescent="0.25">
      <c r="A19" t="s">
        <v>70</v>
      </c>
      <c r="B19" s="9">
        <v>29</v>
      </c>
      <c r="C19" t="s">
        <v>150</v>
      </c>
      <c r="D19" t="s">
        <v>41</v>
      </c>
      <c r="E19" t="s">
        <v>151</v>
      </c>
      <c r="F19" s="21">
        <v>0.35376689814814816</v>
      </c>
      <c r="G19" s="22">
        <v>1.175613425925926E-2</v>
      </c>
      <c r="I19" s="22">
        <v>2.3505671296296299E-2</v>
      </c>
    </row>
    <row r="20" spans="1:10" x14ac:dyDescent="0.25">
      <c r="A20" t="s">
        <v>73</v>
      </c>
      <c r="B20" s="9">
        <v>20</v>
      </c>
      <c r="C20" t="s">
        <v>15</v>
      </c>
      <c r="D20" t="s">
        <v>41</v>
      </c>
      <c r="E20" t="s">
        <v>74</v>
      </c>
      <c r="F20" s="21">
        <v>0.35376689814814816</v>
      </c>
      <c r="G20" s="22">
        <v>1.1728587962962963E-2</v>
      </c>
      <c r="I20" s="22">
        <v>2.3618865740740742E-2</v>
      </c>
    </row>
    <row r="21" spans="1:10" x14ac:dyDescent="0.25">
      <c r="A21" t="s">
        <v>75</v>
      </c>
      <c r="B21" s="9">
        <v>13</v>
      </c>
      <c r="C21" t="s">
        <v>15</v>
      </c>
      <c r="D21" t="s">
        <v>41</v>
      </c>
      <c r="E21" t="s">
        <v>203</v>
      </c>
      <c r="F21" s="21">
        <v>0.35376689814814816</v>
      </c>
      <c r="G21" s="22">
        <v>1.1961805555555555E-2</v>
      </c>
      <c r="I21" s="22">
        <v>2.408611111111111E-2</v>
      </c>
    </row>
    <row r="22" spans="1:10" x14ac:dyDescent="0.25">
      <c r="A22" t="s">
        <v>77</v>
      </c>
      <c r="B22" s="9">
        <v>21</v>
      </c>
      <c r="C22" t="s">
        <v>15</v>
      </c>
      <c r="D22" t="s">
        <v>41</v>
      </c>
      <c r="E22" t="s">
        <v>116</v>
      </c>
      <c r="F22" s="21">
        <v>0.35376689814814816</v>
      </c>
      <c r="G22" s="22">
        <v>1.2250231481481482E-2</v>
      </c>
      <c r="I22" s="22">
        <v>2.474386574074074E-2</v>
      </c>
    </row>
    <row r="23" spans="1:10" x14ac:dyDescent="0.25">
      <c r="A23" t="s">
        <v>80</v>
      </c>
      <c r="B23" s="9">
        <v>22</v>
      </c>
      <c r="C23" t="s">
        <v>118</v>
      </c>
      <c r="D23" t="s">
        <v>41</v>
      </c>
      <c r="E23" t="s">
        <v>204</v>
      </c>
      <c r="F23" s="21">
        <v>0.35376689814814816</v>
      </c>
      <c r="G23" s="22">
        <v>1.2376620370370369E-2</v>
      </c>
      <c r="I23" s="22">
        <v>2.4801736111111111E-2</v>
      </c>
    </row>
    <row r="24" spans="1:10" x14ac:dyDescent="0.25">
      <c r="A24" t="s">
        <v>82</v>
      </c>
      <c r="B24" s="9">
        <v>30</v>
      </c>
      <c r="C24" t="s">
        <v>66</v>
      </c>
      <c r="D24" t="s">
        <v>41</v>
      </c>
      <c r="E24" t="s">
        <v>205</v>
      </c>
      <c r="F24" s="21">
        <v>0.35376689814814816</v>
      </c>
      <c r="G24" s="22">
        <v>1.2429861111111112E-2</v>
      </c>
      <c r="I24" s="22">
        <v>2.4902777777777777E-2</v>
      </c>
    </row>
    <row r="25" spans="1:10" x14ac:dyDescent="0.25">
      <c r="A25" t="s">
        <v>84</v>
      </c>
      <c r="B25" s="9">
        <v>15</v>
      </c>
      <c r="C25" t="s">
        <v>15</v>
      </c>
      <c r="D25" t="s">
        <v>41</v>
      </c>
      <c r="E25" t="s">
        <v>83</v>
      </c>
      <c r="F25" s="21">
        <v>0.35376689814814816</v>
      </c>
      <c r="G25" s="22">
        <v>1.2636342592592593E-2</v>
      </c>
      <c r="I25" s="22">
        <v>2.5104166666666667E-2</v>
      </c>
    </row>
    <row r="26" spans="1:10" x14ac:dyDescent="0.25">
      <c r="A26" t="s">
        <v>86</v>
      </c>
      <c r="B26" s="9">
        <v>28</v>
      </c>
      <c r="C26" t="s">
        <v>15</v>
      </c>
      <c r="D26" t="s">
        <v>41</v>
      </c>
      <c r="E26" t="s">
        <v>207</v>
      </c>
      <c r="F26" s="21">
        <v>0.35376689814814816</v>
      </c>
      <c r="G26" s="22">
        <v>1.3505555555555557E-2</v>
      </c>
      <c r="I26" s="22">
        <v>2.7149768518518518E-2</v>
      </c>
    </row>
    <row r="27" spans="1:10" x14ac:dyDescent="0.25">
      <c r="A27" t="s">
        <v>89</v>
      </c>
      <c r="B27" s="9">
        <v>31</v>
      </c>
      <c r="C27" t="s">
        <v>66</v>
      </c>
      <c r="D27" t="s">
        <v>41</v>
      </c>
      <c r="E27" t="s">
        <v>210</v>
      </c>
      <c r="F27" s="21">
        <v>0.35376689814814816</v>
      </c>
      <c r="G27" s="22">
        <v>1.4318055555555554E-2</v>
      </c>
      <c r="I27" s="22">
        <v>2.8734375E-2</v>
      </c>
    </row>
    <row r="28" spans="1:10" x14ac:dyDescent="0.25">
      <c r="A28" t="s">
        <v>91</v>
      </c>
      <c r="B28" s="9">
        <v>32</v>
      </c>
      <c r="C28" t="s">
        <v>49</v>
      </c>
      <c r="D28" t="s">
        <v>41</v>
      </c>
      <c r="E28" t="s">
        <v>214</v>
      </c>
      <c r="F28" s="21">
        <v>0.35376689814814816</v>
      </c>
      <c r="G28" s="22">
        <v>1.5385532407407407E-2</v>
      </c>
      <c r="I28" s="22">
        <v>3.0906250000000003E-2</v>
      </c>
    </row>
    <row r="29" spans="1:10" x14ac:dyDescent="0.25">
      <c r="F29" s="21"/>
      <c r="G29" s="22"/>
      <c r="I29" s="22"/>
    </row>
    <row r="30" spans="1:10" x14ac:dyDescent="0.25">
      <c r="A30" t="s">
        <v>94</v>
      </c>
      <c r="B30" s="9">
        <v>40</v>
      </c>
      <c r="C30" t="s">
        <v>200</v>
      </c>
      <c r="D30" t="s">
        <v>63</v>
      </c>
      <c r="E30" t="s">
        <v>201</v>
      </c>
      <c r="F30" s="21">
        <v>0.35376689814814816</v>
      </c>
      <c r="G30" s="22">
        <v>1.213425925925926E-2</v>
      </c>
      <c r="I30" s="22">
        <v>2.3783680555555554E-2</v>
      </c>
      <c r="J30" t="s">
        <v>202</v>
      </c>
    </row>
    <row r="31" spans="1:10" x14ac:dyDescent="0.25">
      <c r="A31" t="s">
        <v>96</v>
      </c>
      <c r="B31" s="9">
        <v>17</v>
      </c>
      <c r="C31" t="s">
        <v>121</v>
      </c>
      <c r="D31" t="s">
        <v>63</v>
      </c>
      <c r="E31" t="s">
        <v>122</v>
      </c>
      <c r="F31" s="21">
        <v>0.35376689814814816</v>
      </c>
      <c r="G31" s="22">
        <v>1.2008449074074074E-2</v>
      </c>
      <c r="I31" s="22">
        <v>2.4163425925925925E-2</v>
      </c>
    </row>
    <row r="32" spans="1:10" x14ac:dyDescent="0.25">
      <c r="A32" t="s">
        <v>98</v>
      </c>
      <c r="B32" s="9">
        <v>34</v>
      </c>
      <c r="C32" t="s">
        <v>175</v>
      </c>
      <c r="D32" t="s">
        <v>63</v>
      </c>
      <c r="E32" t="s">
        <v>176</v>
      </c>
      <c r="F32" s="21">
        <v>0.35376689814814816</v>
      </c>
      <c r="G32" s="22">
        <v>1.3125925925925925E-2</v>
      </c>
      <c r="I32" s="22">
        <v>2.6231712962962964E-2</v>
      </c>
    </row>
    <row r="33" spans="1:10" x14ac:dyDescent="0.25">
      <c r="A33" t="s">
        <v>100</v>
      </c>
      <c r="B33" s="9">
        <v>39</v>
      </c>
      <c r="C33" t="s">
        <v>66</v>
      </c>
      <c r="D33" t="s">
        <v>63</v>
      </c>
      <c r="E33" t="s">
        <v>206</v>
      </c>
      <c r="F33" s="21">
        <v>0.35376689814814816</v>
      </c>
      <c r="G33" s="22">
        <v>1.3332291666666668E-2</v>
      </c>
      <c r="I33" s="22">
        <v>2.6269212962962963E-2</v>
      </c>
    </row>
    <row r="34" spans="1:10" x14ac:dyDescent="0.25">
      <c r="A34" t="s">
        <v>102</v>
      </c>
      <c r="B34" s="9">
        <v>37</v>
      </c>
      <c r="C34" t="s">
        <v>49</v>
      </c>
      <c r="D34" t="s">
        <v>63</v>
      </c>
      <c r="E34" t="s">
        <v>208</v>
      </c>
      <c r="F34" s="21">
        <v>0.35376689814814816</v>
      </c>
      <c r="G34" s="22">
        <v>1.3842824074074073E-2</v>
      </c>
      <c r="I34" s="22">
        <v>2.7314699074074071E-2</v>
      </c>
    </row>
    <row r="35" spans="1:10" x14ac:dyDescent="0.25">
      <c r="A35" t="s">
        <v>104</v>
      </c>
      <c r="B35" s="9">
        <v>33</v>
      </c>
      <c r="C35" t="s">
        <v>150</v>
      </c>
      <c r="D35" t="s">
        <v>63</v>
      </c>
      <c r="E35" t="s">
        <v>159</v>
      </c>
      <c r="F35" s="21">
        <v>0.35376689814814816</v>
      </c>
      <c r="G35" s="22">
        <v>1.3735300925925927E-2</v>
      </c>
      <c r="I35" s="22">
        <v>2.7461226851851851E-2</v>
      </c>
    </row>
    <row r="36" spans="1:10" x14ac:dyDescent="0.25">
      <c r="A36" t="s">
        <v>106</v>
      </c>
      <c r="B36" s="9">
        <v>36</v>
      </c>
      <c r="C36" t="s">
        <v>49</v>
      </c>
      <c r="D36" t="s">
        <v>63</v>
      </c>
      <c r="E36" t="s">
        <v>209</v>
      </c>
      <c r="F36" s="21">
        <v>0.35376689814814816</v>
      </c>
      <c r="G36" s="22">
        <v>1.3959837962962964E-2</v>
      </c>
      <c r="I36" s="22">
        <v>2.7661689814814813E-2</v>
      </c>
    </row>
    <row r="37" spans="1:10" x14ac:dyDescent="0.25">
      <c r="A37" t="s">
        <v>108</v>
      </c>
      <c r="B37" s="9">
        <v>25</v>
      </c>
      <c r="C37" t="s">
        <v>66</v>
      </c>
      <c r="D37" t="s">
        <v>63</v>
      </c>
      <c r="E37" t="s">
        <v>69</v>
      </c>
      <c r="F37" s="21">
        <v>0.35376689814814816</v>
      </c>
      <c r="G37" s="22">
        <v>1.3995601851851853E-2</v>
      </c>
      <c r="I37" s="22">
        <v>2.8512615740740738E-2</v>
      </c>
    </row>
    <row r="38" spans="1:10" x14ac:dyDescent="0.25">
      <c r="F38" s="21"/>
      <c r="G38" s="22"/>
      <c r="I38" s="22"/>
    </row>
    <row r="39" spans="1:10" x14ac:dyDescent="0.25">
      <c r="A39" t="s">
        <v>110</v>
      </c>
      <c r="B39" s="9">
        <v>43</v>
      </c>
      <c r="C39" t="s">
        <v>200</v>
      </c>
      <c r="D39" t="s">
        <v>211</v>
      </c>
      <c r="E39" t="s">
        <v>212</v>
      </c>
      <c r="F39" s="21">
        <v>0.35376689814814816</v>
      </c>
      <c r="G39" s="22">
        <v>1.512962962962963E-2</v>
      </c>
      <c r="I39" s="22">
        <v>2.9438541666666665E-2</v>
      </c>
      <c r="J39" t="s">
        <v>213</v>
      </c>
    </row>
    <row r="40" spans="1:10" x14ac:dyDescent="0.25">
      <c r="A40" t="s">
        <v>112</v>
      </c>
      <c r="B40" s="9">
        <v>42</v>
      </c>
      <c r="C40" t="s">
        <v>200</v>
      </c>
      <c r="D40" t="s">
        <v>211</v>
      </c>
      <c r="E40" t="s">
        <v>215</v>
      </c>
      <c r="F40" s="21">
        <v>0.35376689814814816</v>
      </c>
      <c r="G40" s="22">
        <v>1.7979398148148151E-2</v>
      </c>
      <c r="I40" s="22">
        <v>3.6024305555555552E-2</v>
      </c>
    </row>
    <row r="41" spans="1:10" x14ac:dyDescent="0.25">
      <c r="A41" t="s">
        <v>216</v>
      </c>
      <c r="B41" s="9">
        <v>41</v>
      </c>
      <c r="C41" t="s">
        <v>15</v>
      </c>
      <c r="D41" t="s">
        <v>63</v>
      </c>
      <c r="E41" t="s">
        <v>182</v>
      </c>
      <c r="F41" s="21">
        <v>0.35376689814814816</v>
      </c>
      <c r="G41" s="22">
        <v>2.0141782407407407E-2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AC5DCB-1296-4D42-B68F-00E7A9AA9418}">
  <dimension ref="A1:K174"/>
  <sheetViews>
    <sheetView workbookViewId="0">
      <selection activeCell="M33" sqref="M33:M34"/>
    </sheetView>
  </sheetViews>
  <sheetFormatPr defaultRowHeight="15" x14ac:dyDescent="0.25"/>
  <cols>
    <col min="1" max="1" width="4.7109375" customWidth="1"/>
    <col min="2" max="2" width="8" bestFit="1" customWidth="1"/>
    <col min="3" max="3" width="20.7109375" customWidth="1"/>
    <col min="4" max="4" width="11.42578125" style="9" customWidth="1"/>
    <col min="5" max="5" width="13.7109375" bestFit="1" customWidth="1"/>
    <col min="6" max="6" width="9.42578125" style="9" customWidth="1"/>
    <col min="7" max="7" width="9.42578125" style="54" customWidth="1"/>
    <col min="8" max="8" width="9.42578125" style="35" customWidth="1"/>
    <col min="9" max="9" width="9.42578125" style="15" customWidth="1"/>
    <col min="257" max="257" width="4.7109375" customWidth="1"/>
    <col min="258" max="258" width="8" bestFit="1" customWidth="1"/>
    <col min="259" max="259" width="20.7109375" customWidth="1"/>
    <col min="260" max="260" width="11.42578125" customWidth="1"/>
    <col min="261" max="261" width="13.7109375" bestFit="1" customWidth="1"/>
    <col min="262" max="265" width="9.42578125" customWidth="1"/>
    <col min="513" max="513" width="4.7109375" customWidth="1"/>
    <col min="514" max="514" width="8" bestFit="1" customWidth="1"/>
    <col min="515" max="515" width="20.7109375" customWidth="1"/>
    <col min="516" max="516" width="11.42578125" customWidth="1"/>
    <col min="517" max="517" width="13.7109375" bestFit="1" customWidth="1"/>
    <col min="518" max="521" width="9.42578125" customWidth="1"/>
    <col min="769" max="769" width="4.7109375" customWidth="1"/>
    <col min="770" max="770" width="8" bestFit="1" customWidth="1"/>
    <col min="771" max="771" width="20.7109375" customWidth="1"/>
    <col min="772" max="772" width="11.42578125" customWidth="1"/>
    <col min="773" max="773" width="13.7109375" bestFit="1" customWidth="1"/>
    <col min="774" max="777" width="9.42578125" customWidth="1"/>
    <col min="1025" max="1025" width="4.7109375" customWidth="1"/>
    <col min="1026" max="1026" width="8" bestFit="1" customWidth="1"/>
    <col min="1027" max="1027" width="20.7109375" customWidth="1"/>
    <col min="1028" max="1028" width="11.42578125" customWidth="1"/>
    <col min="1029" max="1029" width="13.7109375" bestFit="1" customWidth="1"/>
    <col min="1030" max="1033" width="9.42578125" customWidth="1"/>
    <col min="1281" max="1281" width="4.7109375" customWidth="1"/>
    <col min="1282" max="1282" width="8" bestFit="1" customWidth="1"/>
    <col min="1283" max="1283" width="20.7109375" customWidth="1"/>
    <col min="1284" max="1284" width="11.42578125" customWidth="1"/>
    <col min="1285" max="1285" width="13.7109375" bestFit="1" customWidth="1"/>
    <col min="1286" max="1289" width="9.42578125" customWidth="1"/>
    <col min="1537" max="1537" width="4.7109375" customWidth="1"/>
    <col min="1538" max="1538" width="8" bestFit="1" customWidth="1"/>
    <col min="1539" max="1539" width="20.7109375" customWidth="1"/>
    <col min="1540" max="1540" width="11.42578125" customWidth="1"/>
    <col min="1541" max="1541" width="13.7109375" bestFit="1" customWidth="1"/>
    <col min="1542" max="1545" width="9.42578125" customWidth="1"/>
    <col min="1793" max="1793" width="4.7109375" customWidth="1"/>
    <col min="1794" max="1794" width="8" bestFit="1" customWidth="1"/>
    <col min="1795" max="1795" width="20.7109375" customWidth="1"/>
    <col min="1796" max="1796" width="11.42578125" customWidth="1"/>
    <col min="1797" max="1797" width="13.7109375" bestFit="1" customWidth="1"/>
    <col min="1798" max="1801" width="9.42578125" customWidth="1"/>
    <col min="2049" max="2049" width="4.7109375" customWidth="1"/>
    <col min="2050" max="2050" width="8" bestFit="1" customWidth="1"/>
    <col min="2051" max="2051" width="20.7109375" customWidth="1"/>
    <col min="2052" max="2052" width="11.42578125" customWidth="1"/>
    <col min="2053" max="2053" width="13.7109375" bestFit="1" customWidth="1"/>
    <col min="2054" max="2057" width="9.42578125" customWidth="1"/>
    <col min="2305" max="2305" width="4.7109375" customWidth="1"/>
    <col min="2306" max="2306" width="8" bestFit="1" customWidth="1"/>
    <col min="2307" max="2307" width="20.7109375" customWidth="1"/>
    <col min="2308" max="2308" width="11.42578125" customWidth="1"/>
    <col min="2309" max="2309" width="13.7109375" bestFit="1" customWidth="1"/>
    <col min="2310" max="2313" width="9.42578125" customWidth="1"/>
    <col min="2561" max="2561" width="4.7109375" customWidth="1"/>
    <col min="2562" max="2562" width="8" bestFit="1" customWidth="1"/>
    <col min="2563" max="2563" width="20.7109375" customWidth="1"/>
    <col min="2564" max="2564" width="11.42578125" customWidth="1"/>
    <col min="2565" max="2565" width="13.7109375" bestFit="1" customWidth="1"/>
    <col min="2566" max="2569" width="9.42578125" customWidth="1"/>
    <col min="2817" max="2817" width="4.7109375" customWidth="1"/>
    <col min="2818" max="2818" width="8" bestFit="1" customWidth="1"/>
    <col min="2819" max="2819" width="20.7109375" customWidth="1"/>
    <col min="2820" max="2820" width="11.42578125" customWidth="1"/>
    <col min="2821" max="2821" width="13.7109375" bestFit="1" customWidth="1"/>
    <col min="2822" max="2825" width="9.42578125" customWidth="1"/>
    <col min="3073" max="3073" width="4.7109375" customWidth="1"/>
    <col min="3074" max="3074" width="8" bestFit="1" customWidth="1"/>
    <col min="3075" max="3075" width="20.7109375" customWidth="1"/>
    <col min="3076" max="3076" width="11.42578125" customWidth="1"/>
    <col min="3077" max="3077" width="13.7109375" bestFit="1" customWidth="1"/>
    <col min="3078" max="3081" width="9.42578125" customWidth="1"/>
    <col min="3329" max="3329" width="4.7109375" customWidth="1"/>
    <col min="3330" max="3330" width="8" bestFit="1" customWidth="1"/>
    <col min="3331" max="3331" width="20.7109375" customWidth="1"/>
    <col min="3332" max="3332" width="11.42578125" customWidth="1"/>
    <col min="3333" max="3333" width="13.7109375" bestFit="1" customWidth="1"/>
    <col min="3334" max="3337" width="9.42578125" customWidth="1"/>
    <col min="3585" max="3585" width="4.7109375" customWidth="1"/>
    <col min="3586" max="3586" width="8" bestFit="1" customWidth="1"/>
    <col min="3587" max="3587" width="20.7109375" customWidth="1"/>
    <col min="3588" max="3588" width="11.42578125" customWidth="1"/>
    <col min="3589" max="3589" width="13.7109375" bestFit="1" customWidth="1"/>
    <col min="3590" max="3593" width="9.42578125" customWidth="1"/>
    <col min="3841" max="3841" width="4.7109375" customWidth="1"/>
    <col min="3842" max="3842" width="8" bestFit="1" customWidth="1"/>
    <col min="3843" max="3843" width="20.7109375" customWidth="1"/>
    <col min="3844" max="3844" width="11.42578125" customWidth="1"/>
    <col min="3845" max="3845" width="13.7109375" bestFit="1" customWidth="1"/>
    <col min="3846" max="3849" width="9.42578125" customWidth="1"/>
    <col min="4097" max="4097" width="4.7109375" customWidth="1"/>
    <col min="4098" max="4098" width="8" bestFit="1" customWidth="1"/>
    <col min="4099" max="4099" width="20.7109375" customWidth="1"/>
    <col min="4100" max="4100" width="11.42578125" customWidth="1"/>
    <col min="4101" max="4101" width="13.7109375" bestFit="1" customWidth="1"/>
    <col min="4102" max="4105" width="9.42578125" customWidth="1"/>
    <col min="4353" max="4353" width="4.7109375" customWidth="1"/>
    <col min="4354" max="4354" width="8" bestFit="1" customWidth="1"/>
    <col min="4355" max="4355" width="20.7109375" customWidth="1"/>
    <col min="4356" max="4356" width="11.42578125" customWidth="1"/>
    <col min="4357" max="4357" width="13.7109375" bestFit="1" customWidth="1"/>
    <col min="4358" max="4361" width="9.42578125" customWidth="1"/>
    <col min="4609" max="4609" width="4.7109375" customWidth="1"/>
    <col min="4610" max="4610" width="8" bestFit="1" customWidth="1"/>
    <col min="4611" max="4611" width="20.7109375" customWidth="1"/>
    <col min="4612" max="4612" width="11.42578125" customWidth="1"/>
    <col min="4613" max="4613" width="13.7109375" bestFit="1" customWidth="1"/>
    <col min="4614" max="4617" width="9.42578125" customWidth="1"/>
    <col min="4865" max="4865" width="4.7109375" customWidth="1"/>
    <col min="4866" max="4866" width="8" bestFit="1" customWidth="1"/>
    <col min="4867" max="4867" width="20.7109375" customWidth="1"/>
    <col min="4868" max="4868" width="11.42578125" customWidth="1"/>
    <col min="4869" max="4869" width="13.7109375" bestFit="1" customWidth="1"/>
    <col min="4870" max="4873" width="9.42578125" customWidth="1"/>
    <col min="5121" max="5121" width="4.7109375" customWidth="1"/>
    <col min="5122" max="5122" width="8" bestFit="1" customWidth="1"/>
    <col min="5123" max="5123" width="20.7109375" customWidth="1"/>
    <col min="5124" max="5124" width="11.42578125" customWidth="1"/>
    <col min="5125" max="5125" width="13.7109375" bestFit="1" customWidth="1"/>
    <col min="5126" max="5129" width="9.42578125" customWidth="1"/>
    <col min="5377" max="5377" width="4.7109375" customWidth="1"/>
    <col min="5378" max="5378" width="8" bestFit="1" customWidth="1"/>
    <col min="5379" max="5379" width="20.7109375" customWidth="1"/>
    <col min="5380" max="5380" width="11.42578125" customWidth="1"/>
    <col min="5381" max="5381" width="13.7109375" bestFit="1" customWidth="1"/>
    <col min="5382" max="5385" width="9.42578125" customWidth="1"/>
    <col min="5633" max="5633" width="4.7109375" customWidth="1"/>
    <col min="5634" max="5634" width="8" bestFit="1" customWidth="1"/>
    <col min="5635" max="5635" width="20.7109375" customWidth="1"/>
    <col min="5636" max="5636" width="11.42578125" customWidth="1"/>
    <col min="5637" max="5637" width="13.7109375" bestFit="1" customWidth="1"/>
    <col min="5638" max="5641" width="9.42578125" customWidth="1"/>
    <col min="5889" max="5889" width="4.7109375" customWidth="1"/>
    <col min="5890" max="5890" width="8" bestFit="1" customWidth="1"/>
    <col min="5891" max="5891" width="20.7109375" customWidth="1"/>
    <col min="5892" max="5892" width="11.42578125" customWidth="1"/>
    <col min="5893" max="5893" width="13.7109375" bestFit="1" customWidth="1"/>
    <col min="5894" max="5897" width="9.42578125" customWidth="1"/>
    <col min="6145" max="6145" width="4.7109375" customWidth="1"/>
    <col min="6146" max="6146" width="8" bestFit="1" customWidth="1"/>
    <col min="6147" max="6147" width="20.7109375" customWidth="1"/>
    <col min="6148" max="6148" width="11.42578125" customWidth="1"/>
    <col min="6149" max="6149" width="13.7109375" bestFit="1" customWidth="1"/>
    <col min="6150" max="6153" width="9.42578125" customWidth="1"/>
    <col min="6401" max="6401" width="4.7109375" customWidth="1"/>
    <col min="6402" max="6402" width="8" bestFit="1" customWidth="1"/>
    <col min="6403" max="6403" width="20.7109375" customWidth="1"/>
    <col min="6404" max="6404" width="11.42578125" customWidth="1"/>
    <col min="6405" max="6405" width="13.7109375" bestFit="1" customWidth="1"/>
    <col min="6406" max="6409" width="9.42578125" customWidth="1"/>
    <col min="6657" max="6657" width="4.7109375" customWidth="1"/>
    <col min="6658" max="6658" width="8" bestFit="1" customWidth="1"/>
    <col min="6659" max="6659" width="20.7109375" customWidth="1"/>
    <col min="6660" max="6660" width="11.42578125" customWidth="1"/>
    <col min="6661" max="6661" width="13.7109375" bestFit="1" customWidth="1"/>
    <col min="6662" max="6665" width="9.42578125" customWidth="1"/>
    <col min="6913" max="6913" width="4.7109375" customWidth="1"/>
    <col min="6914" max="6914" width="8" bestFit="1" customWidth="1"/>
    <col min="6915" max="6915" width="20.7109375" customWidth="1"/>
    <col min="6916" max="6916" width="11.42578125" customWidth="1"/>
    <col min="6917" max="6917" width="13.7109375" bestFit="1" customWidth="1"/>
    <col min="6918" max="6921" width="9.42578125" customWidth="1"/>
    <col min="7169" max="7169" width="4.7109375" customWidth="1"/>
    <col min="7170" max="7170" width="8" bestFit="1" customWidth="1"/>
    <col min="7171" max="7171" width="20.7109375" customWidth="1"/>
    <col min="7172" max="7172" width="11.42578125" customWidth="1"/>
    <col min="7173" max="7173" width="13.7109375" bestFit="1" customWidth="1"/>
    <col min="7174" max="7177" width="9.42578125" customWidth="1"/>
    <col min="7425" max="7425" width="4.7109375" customWidth="1"/>
    <col min="7426" max="7426" width="8" bestFit="1" customWidth="1"/>
    <col min="7427" max="7427" width="20.7109375" customWidth="1"/>
    <col min="7428" max="7428" width="11.42578125" customWidth="1"/>
    <col min="7429" max="7429" width="13.7109375" bestFit="1" customWidth="1"/>
    <col min="7430" max="7433" width="9.42578125" customWidth="1"/>
    <col min="7681" max="7681" width="4.7109375" customWidth="1"/>
    <col min="7682" max="7682" width="8" bestFit="1" customWidth="1"/>
    <col min="7683" max="7683" width="20.7109375" customWidth="1"/>
    <col min="7684" max="7684" width="11.42578125" customWidth="1"/>
    <col min="7685" max="7685" width="13.7109375" bestFit="1" customWidth="1"/>
    <col min="7686" max="7689" width="9.42578125" customWidth="1"/>
    <col min="7937" max="7937" width="4.7109375" customWidth="1"/>
    <col min="7938" max="7938" width="8" bestFit="1" customWidth="1"/>
    <col min="7939" max="7939" width="20.7109375" customWidth="1"/>
    <col min="7940" max="7940" width="11.42578125" customWidth="1"/>
    <col min="7941" max="7941" width="13.7109375" bestFit="1" customWidth="1"/>
    <col min="7942" max="7945" width="9.42578125" customWidth="1"/>
    <col min="8193" max="8193" width="4.7109375" customWidth="1"/>
    <col min="8194" max="8194" width="8" bestFit="1" customWidth="1"/>
    <col min="8195" max="8195" width="20.7109375" customWidth="1"/>
    <col min="8196" max="8196" width="11.42578125" customWidth="1"/>
    <col min="8197" max="8197" width="13.7109375" bestFit="1" customWidth="1"/>
    <col min="8198" max="8201" width="9.42578125" customWidth="1"/>
    <col min="8449" max="8449" width="4.7109375" customWidth="1"/>
    <col min="8450" max="8450" width="8" bestFit="1" customWidth="1"/>
    <col min="8451" max="8451" width="20.7109375" customWidth="1"/>
    <col min="8452" max="8452" width="11.42578125" customWidth="1"/>
    <col min="8453" max="8453" width="13.7109375" bestFit="1" customWidth="1"/>
    <col min="8454" max="8457" width="9.42578125" customWidth="1"/>
    <col min="8705" max="8705" width="4.7109375" customWidth="1"/>
    <col min="8706" max="8706" width="8" bestFit="1" customWidth="1"/>
    <col min="8707" max="8707" width="20.7109375" customWidth="1"/>
    <col min="8708" max="8708" width="11.42578125" customWidth="1"/>
    <col min="8709" max="8709" width="13.7109375" bestFit="1" customWidth="1"/>
    <col min="8710" max="8713" width="9.42578125" customWidth="1"/>
    <col min="8961" max="8961" width="4.7109375" customWidth="1"/>
    <col min="8962" max="8962" width="8" bestFit="1" customWidth="1"/>
    <col min="8963" max="8963" width="20.7109375" customWidth="1"/>
    <col min="8964" max="8964" width="11.42578125" customWidth="1"/>
    <col min="8965" max="8965" width="13.7109375" bestFit="1" customWidth="1"/>
    <col min="8966" max="8969" width="9.42578125" customWidth="1"/>
    <col min="9217" max="9217" width="4.7109375" customWidth="1"/>
    <col min="9218" max="9218" width="8" bestFit="1" customWidth="1"/>
    <col min="9219" max="9219" width="20.7109375" customWidth="1"/>
    <col min="9220" max="9220" width="11.42578125" customWidth="1"/>
    <col min="9221" max="9221" width="13.7109375" bestFit="1" customWidth="1"/>
    <col min="9222" max="9225" width="9.42578125" customWidth="1"/>
    <col min="9473" max="9473" width="4.7109375" customWidth="1"/>
    <col min="9474" max="9474" width="8" bestFit="1" customWidth="1"/>
    <col min="9475" max="9475" width="20.7109375" customWidth="1"/>
    <col min="9476" max="9476" width="11.42578125" customWidth="1"/>
    <col min="9477" max="9477" width="13.7109375" bestFit="1" customWidth="1"/>
    <col min="9478" max="9481" width="9.42578125" customWidth="1"/>
    <col min="9729" max="9729" width="4.7109375" customWidth="1"/>
    <col min="9730" max="9730" width="8" bestFit="1" customWidth="1"/>
    <col min="9731" max="9731" width="20.7109375" customWidth="1"/>
    <col min="9732" max="9732" width="11.42578125" customWidth="1"/>
    <col min="9733" max="9733" width="13.7109375" bestFit="1" customWidth="1"/>
    <col min="9734" max="9737" width="9.42578125" customWidth="1"/>
    <col min="9985" max="9985" width="4.7109375" customWidth="1"/>
    <col min="9986" max="9986" width="8" bestFit="1" customWidth="1"/>
    <col min="9987" max="9987" width="20.7109375" customWidth="1"/>
    <col min="9988" max="9988" width="11.42578125" customWidth="1"/>
    <col min="9989" max="9989" width="13.7109375" bestFit="1" customWidth="1"/>
    <col min="9990" max="9993" width="9.42578125" customWidth="1"/>
    <col min="10241" max="10241" width="4.7109375" customWidth="1"/>
    <col min="10242" max="10242" width="8" bestFit="1" customWidth="1"/>
    <col min="10243" max="10243" width="20.7109375" customWidth="1"/>
    <col min="10244" max="10244" width="11.42578125" customWidth="1"/>
    <col min="10245" max="10245" width="13.7109375" bestFit="1" customWidth="1"/>
    <col min="10246" max="10249" width="9.42578125" customWidth="1"/>
    <col min="10497" max="10497" width="4.7109375" customWidth="1"/>
    <col min="10498" max="10498" width="8" bestFit="1" customWidth="1"/>
    <col min="10499" max="10499" width="20.7109375" customWidth="1"/>
    <col min="10500" max="10500" width="11.42578125" customWidth="1"/>
    <col min="10501" max="10501" width="13.7109375" bestFit="1" customWidth="1"/>
    <col min="10502" max="10505" width="9.42578125" customWidth="1"/>
    <col min="10753" max="10753" width="4.7109375" customWidth="1"/>
    <col min="10754" max="10754" width="8" bestFit="1" customWidth="1"/>
    <col min="10755" max="10755" width="20.7109375" customWidth="1"/>
    <col min="10756" max="10756" width="11.42578125" customWidth="1"/>
    <col min="10757" max="10757" width="13.7109375" bestFit="1" customWidth="1"/>
    <col min="10758" max="10761" width="9.42578125" customWidth="1"/>
    <col min="11009" max="11009" width="4.7109375" customWidth="1"/>
    <col min="11010" max="11010" width="8" bestFit="1" customWidth="1"/>
    <col min="11011" max="11011" width="20.7109375" customWidth="1"/>
    <col min="11012" max="11012" width="11.42578125" customWidth="1"/>
    <col min="11013" max="11013" width="13.7109375" bestFit="1" customWidth="1"/>
    <col min="11014" max="11017" width="9.42578125" customWidth="1"/>
    <col min="11265" max="11265" width="4.7109375" customWidth="1"/>
    <col min="11266" max="11266" width="8" bestFit="1" customWidth="1"/>
    <col min="11267" max="11267" width="20.7109375" customWidth="1"/>
    <col min="11268" max="11268" width="11.42578125" customWidth="1"/>
    <col min="11269" max="11269" width="13.7109375" bestFit="1" customWidth="1"/>
    <col min="11270" max="11273" width="9.42578125" customWidth="1"/>
    <col min="11521" max="11521" width="4.7109375" customWidth="1"/>
    <col min="11522" max="11522" width="8" bestFit="1" customWidth="1"/>
    <col min="11523" max="11523" width="20.7109375" customWidth="1"/>
    <col min="11524" max="11524" width="11.42578125" customWidth="1"/>
    <col min="11525" max="11525" width="13.7109375" bestFit="1" customWidth="1"/>
    <col min="11526" max="11529" width="9.42578125" customWidth="1"/>
    <col min="11777" max="11777" width="4.7109375" customWidth="1"/>
    <col min="11778" max="11778" width="8" bestFit="1" customWidth="1"/>
    <col min="11779" max="11779" width="20.7109375" customWidth="1"/>
    <col min="11780" max="11780" width="11.42578125" customWidth="1"/>
    <col min="11781" max="11781" width="13.7109375" bestFit="1" customWidth="1"/>
    <col min="11782" max="11785" width="9.42578125" customWidth="1"/>
    <col min="12033" max="12033" width="4.7109375" customWidth="1"/>
    <col min="12034" max="12034" width="8" bestFit="1" customWidth="1"/>
    <col min="12035" max="12035" width="20.7109375" customWidth="1"/>
    <col min="12036" max="12036" width="11.42578125" customWidth="1"/>
    <col min="12037" max="12037" width="13.7109375" bestFit="1" customWidth="1"/>
    <col min="12038" max="12041" width="9.42578125" customWidth="1"/>
    <col min="12289" max="12289" width="4.7109375" customWidth="1"/>
    <col min="12290" max="12290" width="8" bestFit="1" customWidth="1"/>
    <col min="12291" max="12291" width="20.7109375" customWidth="1"/>
    <col min="12292" max="12292" width="11.42578125" customWidth="1"/>
    <col min="12293" max="12293" width="13.7109375" bestFit="1" customWidth="1"/>
    <col min="12294" max="12297" width="9.42578125" customWidth="1"/>
    <col min="12545" max="12545" width="4.7109375" customWidth="1"/>
    <col min="12546" max="12546" width="8" bestFit="1" customWidth="1"/>
    <col min="12547" max="12547" width="20.7109375" customWidth="1"/>
    <col min="12548" max="12548" width="11.42578125" customWidth="1"/>
    <col min="12549" max="12549" width="13.7109375" bestFit="1" customWidth="1"/>
    <col min="12550" max="12553" width="9.42578125" customWidth="1"/>
    <col min="12801" max="12801" width="4.7109375" customWidth="1"/>
    <col min="12802" max="12802" width="8" bestFit="1" customWidth="1"/>
    <col min="12803" max="12803" width="20.7109375" customWidth="1"/>
    <col min="12804" max="12804" width="11.42578125" customWidth="1"/>
    <col min="12805" max="12805" width="13.7109375" bestFit="1" customWidth="1"/>
    <col min="12806" max="12809" width="9.42578125" customWidth="1"/>
    <col min="13057" max="13057" width="4.7109375" customWidth="1"/>
    <col min="13058" max="13058" width="8" bestFit="1" customWidth="1"/>
    <col min="13059" max="13059" width="20.7109375" customWidth="1"/>
    <col min="13060" max="13060" width="11.42578125" customWidth="1"/>
    <col min="13061" max="13061" width="13.7109375" bestFit="1" customWidth="1"/>
    <col min="13062" max="13065" width="9.42578125" customWidth="1"/>
    <col min="13313" max="13313" width="4.7109375" customWidth="1"/>
    <col min="13314" max="13314" width="8" bestFit="1" customWidth="1"/>
    <col min="13315" max="13315" width="20.7109375" customWidth="1"/>
    <col min="13316" max="13316" width="11.42578125" customWidth="1"/>
    <col min="13317" max="13317" width="13.7109375" bestFit="1" customWidth="1"/>
    <col min="13318" max="13321" width="9.42578125" customWidth="1"/>
    <col min="13569" max="13569" width="4.7109375" customWidth="1"/>
    <col min="13570" max="13570" width="8" bestFit="1" customWidth="1"/>
    <col min="13571" max="13571" width="20.7109375" customWidth="1"/>
    <col min="13572" max="13572" width="11.42578125" customWidth="1"/>
    <col min="13573" max="13573" width="13.7109375" bestFit="1" customWidth="1"/>
    <col min="13574" max="13577" width="9.42578125" customWidth="1"/>
    <col min="13825" max="13825" width="4.7109375" customWidth="1"/>
    <col min="13826" max="13826" width="8" bestFit="1" customWidth="1"/>
    <col min="13827" max="13827" width="20.7109375" customWidth="1"/>
    <col min="13828" max="13828" width="11.42578125" customWidth="1"/>
    <col min="13829" max="13829" width="13.7109375" bestFit="1" customWidth="1"/>
    <col min="13830" max="13833" width="9.42578125" customWidth="1"/>
    <col min="14081" max="14081" width="4.7109375" customWidth="1"/>
    <col min="14082" max="14082" width="8" bestFit="1" customWidth="1"/>
    <col min="14083" max="14083" width="20.7109375" customWidth="1"/>
    <col min="14084" max="14084" width="11.42578125" customWidth="1"/>
    <col min="14085" max="14085" width="13.7109375" bestFit="1" customWidth="1"/>
    <col min="14086" max="14089" width="9.42578125" customWidth="1"/>
    <col min="14337" max="14337" width="4.7109375" customWidth="1"/>
    <col min="14338" max="14338" width="8" bestFit="1" customWidth="1"/>
    <col min="14339" max="14339" width="20.7109375" customWidth="1"/>
    <col min="14340" max="14340" width="11.42578125" customWidth="1"/>
    <col min="14341" max="14341" width="13.7109375" bestFit="1" customWidth="1"/>
    <col min="14342" max="14345" width="9.42578125" customWidth="1"/>
    <col min="14593" max="14593" width="4.7109375" customWidth="1"/>
    <col min="14594" max="14594" width="8" bestFit="1" customWidth="1"/>
    <col min="14595" max="14595" width="20.7109375" customWidth="1"/>
    <col min="14596" max="14596" width="11.42578125" customWidth="1"/>
    <col min="14597" max="14597" width="13.7109375" bestFit="1" customWidth="1"/>
    <col min="14598" max="14601" width="9.42578125" customWidth="1"/>
    <col min="14849" max="14849" width="4.7109375" customWidth="1"/>
    <col min="14850" max="14850" width="8" bestFit="1" customWidth="1"/>
    <col min="14851" max="14851" width="20.7109375" customWidth="1"/>
    <col min="14852" max="14852" width="11.42578125" customWidth="1"/>
    <col min="14853" max="14853" width="13.7109375" bestFit="1" customWidth="1"/>
    <col min="14854" max="14857" width="9.42578125" customWidth="1"/>
    <col min="15105" max="15105" width="4.7109375" customWidth="1"/>
    <col min="15106" max="15106" width="8" bestFit="1" customWidth="1"/>
    <col min="15107" max="15107" width="20.7109375" customWidth="1"/>
    <col min="15108" max="15108" width="11.42578125" customWidth="1"/>
    <col min="15109" max="15109" width="13.7109375" bestFit="1" customWidth="1"/>
    <col min="15110" max="15113" width="9.42578125" customWidth="1"/>
    <col min="15361" max="15361" width="4.7109375" customWidth="1"/>
    <col min="15362" max="15362" width="8" bestFit="1" customWidth="1"/>
    <col min="15363" max="15363" width="20.7109375" customWidth="1"/>
    <col min="15364" max="15364" width="11.42578125" customWidth="1"/>
    <col min="15365" max="15365" width="13.7109375" bestFit="1" customWidth="1"/>
    <col min="15366" max="15369" width="9.42578125" customWidth="1"/>
    <col min="15617" max="15617" width="4.7109375" customWidth="1"/>
    <col min="15618" max="15618" width="8" bestFit="1" customWidth="1"/>
    <col min="15619" max="15619" width="20.7109375" customWidth="1"/>
    <col min="15620" max="15620" width="11.42578125" customWidth="1"/>
    <col min="15621" max="15621" width="13.7109375" bestFit="1" customWidth="1"/>
    <col min="15622" max="15625" width="9.42578125" customWidth="1"/>
    <col min="15873" max="15873" width="4.7109375" customWidth="1"/>
    <col min="15874" max="15874" width="8" bestFit="1" customWidth="1"/>
    <col min="15875" max="15875" width="20.7109375" customWidth="1"/>
    <col min="15876" max="15876" width="11.42578125" customWidth="1"/>
    <col min="15877" max="15877" width="13.7109375" bestFit="1" customWidth="1"/>
    <col min="15878" max="15881" width="9.42578125" customWidth="1"/>
    <col min="16129" max="16129" width="4.7109375" customWidth="1"/>
    <col min="16130" max="16130" width="8" bestFit="1" customWidth="1"/>
    <col min="16131" max="16131" width="20.7109375" customWidth="1"/>
    <col min="16132" max="16132" width="11.42578125" customWidth="1"/>
    <col min="16133" max="16133" width="13.7109375" bestFit="1" customWidth="1"/>
    <col min="16134" max="16137" width="9.42578125" customWidth="1"/>
  </cols>
  <sheetData>
    <row r="1" spans="1:10" x14ac:dyDescent="0.25">
      <c r="A1" s="23" t="s">
        <v>218</v>
      </c>
      <c r="B1" s="24"/>
      <c r="C1" s="20"/>
      <c r="D1" s="24"/>
      <c r="E1" s="20" t="s">
        <v>219</v>
      </c>
      <c r="F1" s="24" t="s">
        <v>220</v>
      </c>
      <c r="G1" s="24"/>
      <c r="H1" s="25"/>
    </row>
    <row r="2" spans="1:10" x14ac:dyDescent="0.25">
      <c r="A2" s="23"/>
      <c r="B2" s="24"/>
      <c r="C2" s="20"/>
      <c r="D2" s="24"/>
      <c r="E2" s="20"/>
      <c r="F2" s="24"/>
      <c r="G2" s="24"/>
      <c r="H2" s="25"/>
    </row>
    <row r="3" spans="1:10" x14ac:dyDescent="0.25">
      <c r="A3" s="26">
        <v>8.3000000000000007</v>
      </c>
      <c r="B3" s="24" t="s">
        <v>192</v>
      </c>
      <c r="C3" s="27"/>
      <c r="D3" s="25"/>
      <c r="E3" s="28"/>
      <c r="F3" s="25"/>
      <c r="G3" s="24"/>
      <c r="H3" s="25"/>
    </row>
    <row r="4" spans="1:10" x14ac:dyDescent="0.25">
      <c r="A4" s="29" t="s">
        <v>221</v>
      </c>
      <c r="B4" s="30" t="s">
        <v>222</v>
      </c>
      <c r="C4" s="31" t="s">
        <v>223</v>
      </c>
      <c r="D4" s="30" t="s">
        <v>224</v>
      </c>
      <c r="E4" s="31" t="s">
        <v>31</v>
      </c>
      <c r="F4" s="30" t="s">
        <v>225</v>
      </c>
      <c r="G4" s="32" t="s">
        <v>226</v>
      </c>
      <c r="H4" s="33" t="s">
        <v>227</v>
      </c>
      <c r="I4" s="32" t="s">
        <v>228</v>
      </c>
    </row>
    <row r="5" spans="1:10" x14ac:dyDescent="0.25">
      <c r="A5" s="23"/>
      <c r="B5" s="24">
        <v>1</v>
      </c>
      <c r="C5" s="34" t="s">
        <v>229</v>
      </c>
      <c r="D5" s="35" t="s">
        <v>41</v>
      </c>
      <c r="E5" s="34" t="s">
        <v>15</v>
      </c>
      <c r="F5" s="36">
        <v>6.828703703703704E-3</v>
      </c>
      <c r="G5" s="37">
        <v>0</v>
      </c>
      <c r="H5" s="36">
        <v>6.3934027777777782E-3</v>
      </c>
      <c r="I5" s="38">
        <f t="shared" ref="I5:I11" si="0">+H5-G5</f>
        <v>6.3934027777777782E-3</v>
      </c>
    </row>
    <row r="6" spans="1:10" x14ac:dyDescent="0.25">
      <c r="A6" s="23"/>
      <c r="B6" s="24">
        <v>3</v>
      </c>
      <c r="C6" s="34" t="s">
        <v>230</v>
      </c>
      <c r="D6" s="35" t="s">
        <v>41</v>
      </c>
      <c r="E6" s="34" t="s">
        <v>15</v>
      </c>
      <c r="F6" s="36">
        <v>6.1342592592592594E-3</v>
      </c>
      <c r="G6" s="37">
        <v>6.9444444444444458E-4</v>
      </c>
      <c r="H6" s="36">
        <v>6.6435185185185182E-3</v>
      </c>
      <c r="I6" s="38">
        <f t="shared" si="0"/>
        <v>5.9490740740740736E-3</v>
      </c>
      <c r="J6" s="39"/>
    </row>
    <row r="7" spans="1:10" x14ac:dyDescent="0.25">
      <c r="A7" s="23"/>
      <c r="B7" s="24">
        <v>6</v>
      </c>
      <c r="C7" s="34" t="s">
        <v>103</v>
      </c>
      <c r="D7" s="35" t="s">
        <v>41</v>
      </c>
      <c r="E7" s="34" t="s">
        <v>15</v>
      </c>
      <c r="F7" s="36">
        <v>5.6712962962962958E-3</v>
      </c>
      <c r="G7" s="37">
        <v>1.1574074074074082E-3</v>
      </c>
      <c r="H7" s="36">
        <v>6.6565972222222226E-3</v>
      </c>
      <c r="I7" s="38">
        <f t="shared" si="0"/>
        <v>5.4991898148148144E-3</v>
      </c>
    </row>
    <row r="8" spans="1:10" x14ac:dyDescent="0.25">
      <c r="A8" s="23"/>
      <c r="B8" s="24">
        <v>2</v>
      </c>
      <c r="C8" s="34" t="s">
        <v>231</v>
      </c>
      <c r="D8" s="35" t="s">
        <v>41</v>
      </c>
      <c r="E8" s="34" t="s">
        <v>232</v>
      </c>
      <c r="F8" s="36">
        <v>6.4236111111111117E-3</v>
      </c>
      <c r="G8" s="37">
        <v>4.0509259259259231E-4</v>
      </c>
      <c r="H8" s="36">
        <v>6.7178240740740748E-3</v>
      </c>
      <c r="I8" s="38">
        <f t="shared" si="0"/>
        <v>6.3127314814814825E-3</v>
      </c>
    </row>
    <row r="9" spans="1:10" x14ac:dyDescent="0.25">
      <c r="A9" s="23"/>
      <c r="B9" s="24">
        <v>7</v>
      </c>
      <c r="C9" s="34" t="s">
        <v>233</v>
      </c>
      <c r="D9" s="35" t="s">
        <v>41</v>
      </c>
      <c r="E9" s="34" t="s">
        <v>121</v>
      </c>
      <c r="F9" s="36">
        <v>5.4976851851851853E-3</v>
      </c>
      <c r="G9" s="37">
        <v>1.3310185185185187E-3</v>
      </c>
      <c r="H9" s="36">
        <v>6.9791666666666674E-3</v>
      </c>
      <c r="I9" s="38">
        <f t="shared" si="0"/>
        <v>5.6481481481481487E-3</v>
      </c>
    </row>
    <row r="10" spans="1:10" x14ac:dyDescent="0.25">
      <c r="A10" s="23"/>
      <c r="B10" s="24">
        <v>4</v>
      </c>
      <c r="C10" s="34" t="s">
        <v>119</v>
      </c>
      <c r="D10" s="35" t="s">
        <v>41</v>
      </c>
      <c r="E10" s="34" t="s">
        <v>118</v>
      </c>
      <c r="F10" s="36">
        <v>6.0185185185185177E-3</v>
      </c>
      <c r="G10" s="37">
        <v>8.1018518518518635E-4</v>
      </c>
      <c r="H10" s="36">
        <v>7.0023148148148154E-3</v>
      </c>
      <c r="I10" s="38">
        <f t="shared" si="0"/>
        <v>6.192129629629629E-3</v>
      </c>
    </row>
    <row r="11" spans="1:10" x14ac:dyDescent="0.25">
      <c r="A11" s="23"/>
      <c r="B11" s="24">
        <v>5</v>
      </c>
      <c r="C11" s="34" t="s">
        <v>234</v>
      </c>
      <c r="D11" s="35" t="s">
        <v>41</v>
      </c>
      <c r="E11" s="34" t="s">
        <v>66</v>
      </c>
      <c r="F11" s="36">
        <v>5.9027777777777776E-3</v>
      </c>
      <c r="G11" s="37">
        <v>9.2592592592592639E-4</v>
      </c>
      <c r="H11" s="36">
        <v>7.2569444444444443E-3</v>
      </c>
      <c r="I11" s="38">
        <f t="shared" si="0"/>
        <v>6.3310185185185179E-3</v>
      </c>
    </row>
    <row r="12" spans="1:10" x14ac:dyDescent="0.25">
      <c r="A12" s="23"/>
      <c r="B12" s="24"/>
      <c r="C12" s="27"/>
      <c r="D12" s="25"/>
      <c r="E12" s="27"/>
      <c r="F12" s="25"/>
      <c r="G12" s="24"/>
      <c r="H12" s="25"/>
    </row>
    <row r="13" spans="1:10" x14ac:dyDescent="0.25">
      <c r="A13" s="26">
        <v>8.34</v>
      </c>
      <c r="B13" s="24" t="s">
        <v>192</v>
      </c>
      <c r="C13" s="27"/>
      <c r="D13" s="25"/>
      <c r="E13" s="27"/>
      <c r="F13" s="25"/>
      <c r="G13" s="24"/>
      <c r="H13" s="25"/>
    </row>
    <row r="14" spans="1:10" x14ac:dyDescent="0.25">
      <c r="A14" s="29" t="s">
        <v>235</v>
      </c>
      <c r="B14" s="30" t="s">
        <v>222</v>
      </c>
      <c r="C14" s="31" t="s">
        <v>236</v>
      </c>
      <c r="D14" s="30" t="s">
        <v>224</v>
      </c>
      <c r="E14" s="31" t="s">
        <v>31</v>
      </c>
      <c r="F14" s="30" t="s">
        <v>225</v>
      </c>
      <c r="G14" s="32" t="s">
        <v>226</v>
      </c>
      <c r="H14" s="33" t="s">
        <v>227</v>
      </c>
      <c r="I14" s="32" t="s">
        <v>228</v>
      </c>
    </row>
    <row r="15" spans="1:10" x14ac:dyDescent="0.25">
      <c r="A15" s="23"/>
      <c r="B15" s="24">
        <v>11</v>
      </c>
      <c r="C15" s="34" t="s">
        <v>237</v>
      </c>
      <c r="D15" s="40" t="s">
        <v>63</v>
      </c>
      <c r="E15" s="34" t="s">
        <v>66</v>
      </c>
      <c r="F15" s="41">
        <v>7.4074074074074068E-3</v>
      </c>
      <c r="G15" s="37">
        <v>0</v>
      </c>
      <c r="H15" s="36">
        <v>7.076388888888889E-3</v>
      </c>
      <c r="I15" s="38">
        <f t="shared" ref="I15:I21" si="1">+H15-G15</f>
        <v>7.076388888888889E-3</v>
      </c>
    </row>
    <row r="16" spans="1:10" x14ac:dyDescent="0.25">
      <c r="A16" s="23"/>
      <c r="B16" s="24">
        <v>12</v>
      </c>
      <c r="C16" s="34" t="s">
        <v>238</v>
      </c>
      <c r="D16" s="40" t="s">
        <v>63</v>
      </c>
      <c r="E16" s="34" t="s">
        <v>66</v>
      </c>
      <c r="F16" s="36">
        <v>7.1759259259259259E-3</v>
      </c>
      <c r="G16" s="37">
        <v>2.3148148148148095E-4</v>
      </c>
      <c r="H16" s="36">
        <v>7.2560185185185184E-3</v>
      </c>
      <c r="I16" s="38">
        <f t="shared" si="1"/>
        <v>7.0245370370370375E-3</v>
      </c>
    </row>
    <row r="17" spans="1:11" x14ac:dyDescent="0.25">
      <c r="A17" s="23"/>
      <c r="B17" s="24">
        <v>15</v>
      </c>
      <c r="C17" s="34" t="s">
        <v>239</v>
      </c>
      <c r="D17" s="40" t="s">
        <v>63</v>
      </c>
      <c r="E17" s="34" t="s">
        <v>92</v>
      </c>
      <c r="F17" s="41">
        <v>6.4236111111111117E-3</v>
      </c>
      <c r="G17" s="37">
        <v>9.8379629629629511E-4</v>
      </c>
      <c r="H17" s="36">
        <v>7.354166666666666E-3</v>
      </c>
      <c r="I17" s="38">
        <f t="shared" si="1"/>
        <v>6.3703703703703709E-3</v>
      </c>
    </row>
    <row r="18" spans="1:11" x14ac:dyDescent="0.25">
      <c r="A18" s="23"/>
      <c r="B18" s="24">
        <v>13</v>
      </c>
      <c r="C18" s="34" t="s">
        <v>168</v>
      </c>
      <c r="D18" s="40" t="s">
        <v>63</v>
      </c>
      <c r="E18" s="34" t="s">
        <v>167</v>
      </c>
      <c r="F18" s="36">
        <v>6.7129629629629622E-3</v>
      </c>
      <c r="G18" s="37">
        <v>6.9444444444444458E-4</v>
      </c>
      <c r="H18" s="36">
        <v>7.4069444444444452E-3</v>
      </c>
      <c r="I18" s="38">
        <f t="shared" si="1"/>
        <v>6.7125000000000006E-3</v>
      </c>
    </row>
    <row r="19" spans="1:11" x14ac:dyDescent="0.25">
      <c r="A19" s="23"/>
      <c r="B19" s="24">
        <v>14</v>
      </c>
      <c r="C19" s="34" t="s">
        <v>139</v>
      </c>
      <c r="D19" s="40" t="s">
        <v>63</v>
      </c>
      <c r="E19" s="34" t="s">
        <v>66</v>
      </c>
      <c r="F19" s="36">
        <v>6.5972222222222222E-3</v>
      </c>
      <c r="G19" s="37">
        <v>8.1018518518518462E-4</v>
      </c>
      <c r="H19" s="36">
        <v>7.4854166666666671E-3</v>
      </c>
      <c r="I19" s="38">
        <f t="shared" si="1"/>
        <v>6.6752314814814825E-3</v>
      </c>
    </row>
    <row r="20" spans="1:11" x14ac:dyDescent="0.25">
      <c r="A20" s="23"/>
      <c r="B20" s="24">
        <v>16</v>
      </c>
      <c r="C20" s="34" t="s">
        <v>208</v>
      </c>
      <c r="D20" s="40" t="s">
        <v>63</v>
      </c>
      <c r="E20" s="34" t="s">
        <v>49</v>
      </c>
      <c r="F20" s="41">
        <v>6.3657407407407404E-3</v>
      </c>
      <c r="G20" s="37">
        <v>1.0416666666666664E-3</v>
      </c>
      <c r="H20" s="36">
        <v>7.9506944444444443E-3</v>
      </c>
      <c r="I20" s="38">
        <f t="shared" si="1"/>
        <v>6.9090277777777778E-3</v>
      </c>
    </row>
    <row r="21" spans="1:11" x14ac:dyDescent="0.25">
      <c r="A21" s="23"/>
      <c r="B21" s="24">
        <v>17</v>
      </c>
      <c r="C21" s="34" t="s">
        <v>240</v>
      </c>
      <c r="D21" s="40" t="s">
        <v>63</v>
      </c>
      <c r="E21" s="34" t="s">
        <v>118</v>
      </c>
      <c r="F21" s="36">
        <v>6.2499999999999995E-3</v>
      </c>
      <c r="G21" s="37">
        <v>1.1574074074074073E-3</v>
      </c>
      <c r="H21" s="36">
        <v>8.0999999999999996E-3</v>
      </c>
      <c r="I21" s="38">
        <f t="shared" si="1"/>
        <v>6.9425925925925922E-3</v>
      </c>
    </row>
    <row r="22" spans="1:11" x14ac:dyDescent="0.25">
      <c r="A22" s="23"/>
      <c r="B22" s="24"/>
      <c r="F22" s="42"/>
      <c r="G22" s="24"/>
      <c r="H22" s="25"/>
    </row>
    <row r="23" spans="1:11" x14ac:dyDescent="0.25">
      <c r="A23" s="26">
        <v>8.3800000000000008</v>
      </c>
      <c r="B23" s="24" t="s">
        <v>192</v>
      </c>
      <c r="F23" s="25"/>
      <c r="G23" s="24"/>
      <c r="H23" s="25"/>
    </row>
    <row r="24" spans="1:11" x14ac:dyDescent="0.25">
      <c r="A24" s="29" t="s">
        <v>241</v>
      </c>
      <c r="B24" s="30" t="s">
        <v>222</v>
      </c>
      <c r="C24" s="31" t="s">
        <v>223</v>
      </c>
      <c r="D24" s="30" t="s">
        <v>224</v>
      </c>
      <c r="E24" s="31" t="s">
        <v>31</v>
      </c>
      <c r="F24" s="30" t="s">
        <v>225</v>
      </c>
      <c r="G24" s="32" t="s">
        <v>226</v>
      </c>
      <c r="H24" s="33" t="s">
        <v>227</v>
      </c>
      <c r="I24" s="32" t="s">
        <v>228</v>
      </c>
    </row>
    <row r="25" spans="1:11" x14ac:dyDescent="0.25">
      <c r="A25" s="23"/>
      <c r="B25" s="24">
        <v>22</v>
      </c>
      <c r="C25" s="34" t="s">
        <v>242</v>
      </c>
      <c r="D25" s="35" t="s">
        <v>41</v>
      </c>
      <c r="E25" s="34" t="s">
        <v>150</v>
      </c>
      <c r="F25" s="36">
        <v>6.2499999999999995E-3</v>
      </c>
      <c r="G25" s="37">
        <v>5.7870370370370454E-4</v>
      </c>
      <c r="H25" s="36">
        <v>6.7721064814814822E-3</v>
      </c>
      <c r="I25" s="38">
        <f t="shared" ref="I25:I30" si="2">+H25-G25</f>
        <v>6.1934027777777777E-3</v>
      </c>
      <c r="K25" s="3"/>
    </row>
    <row r="26" spans="1:11" x14ac:dyDescent="0.25">
      <c r="A26" s="23"/>
      <c r="B26" s="24">
        <v>25</v>
      </c>
      <c r="C26" s="34" t="s">
        <v>135</v>
      </c>
      <c r="D26" s="35" t="s">
        <v>41</v>
      </c>
      <c r="E26" s="34" t="s">
        <v>134</v>
      </c>
      <c r="F26" s="36">
        <v>5.8449074074074072E-3</v>
      </c>
      <c r="G26" s="37">
        <v>9.8379629629629685E-4</v>
      </c>
      <c r="H26" s="36">
        <v>6.9127314814814815E-3</v>
      </c>
      <c r="I26" s="38">
        <f t="shared" si="2"/>
        <v>5.9289351851851847E-3</v>
      </c>
      <c r="K26" s="3"/>
    </row>
    <row r="27" spans="1:11" x14ac:dyDescent="0.25">
      <c r="A27" s="23"/>
      <c r="B27" s="24">
        <v>26</v>
      </c>
      <c r="C27" s="34" t="s">
        <v>243</v>
      </c>
      <c r="D27" s="35" t="s">
        <v>41</v>
      </c>
      <c r="E27" s="34" t="s">
        <v>15</v>
      </c>
      <c r="F27" s="36">
        <v>5.6712962962962958E-3</v>
      </c>
      <c r="G27" s="37">
        <v>1.1574074074074082E-3</v>
      </c>
      <c r="H27" s="36">
        <v>7.0021990740740739E-3</v>
      </c>
      <c r="I27" s="38">
        <f t="shared" si="2"/>
        <v>5.8447916666666657E-3</v>
      </c>
      <c r="K27" s="3"/>
    </row>
    <row r="28" spans="1:11" x14ac:dyDescent="0.25">
      <c r="A28" s="23"/>
      <c r="B28" s="24">
        <v>23</v>
      </c>
      <c r="C28" s="34" t="s">
        <v>145</v>
      </c>
      <c r="D28" s="35" t="s">
        <v>41</v>
      </c>
      <c r="E28" s="34" t="s">
        <v>87</v>
      </c>
      <c r="F28" s="36">
        <v>6.076388888888889E-3</v>
      </c>
      <c r="G28" s="37">
        <v>7.5231481481481503E-4</v>
      </c>
      <c r="H28" s="36">
        <v>7.0353009259259266E-3</v>
      </c>
      <c r="I28" s="38">
        <f t="shared" si="2"/>
        <v>6.2829861111111116E-3</v>
      </c>
      <c r="K28" s="3"/>
    </row>
    <row r="29" spans="1:11" x14ac:dyDescent="0.25">
      <c r="A29" s="23"/>
      <c r="B29" s="24">
        <v>24</v>
      </c>
      <c r="C29" s="34" t="s">
        <v>244</v>
      </c>
      <c r="D29" s="35" t="s">
        <v>41</v>
      </c>
      <c r="E29" s="34" t="s">
        <v>15</v>
      </c>
      <c r="F29" s="36">
        <v>5.9606481481481489E-3</v>
      </c>
      <c r="G29" s="37">
        <v>8.6805555555555507E-4</v>
      </c>
      <c r="H29" s="36">
        <v>7.1424768518518521E-3</v>
      </c>
      <c r="I29" s="38">
        <f t="shared" si="2"/>
        <v>6.274421296296297E-3</v>
      </c>
      <c r="K29" s="3"/>
    </row>
    <row r="30" spans="1:11" x14ac:dyDescent="0.25">
      <c r="A30" s="23"/>
      <c r="B30" s="24">
        <v>21</v>
      </c>
      <c r="C30" s="34" t="s">
        <v>245</v>
      </c>
      <c r="D30" s="35" t="s">
        <v>41</v>
      </c>
      <c r="E30" s="34" t="s">
        <v>92</v>
      </c>
      <c r="F30" s="36">
        <v>6.828703703703704E-3</v>
      </c>
      <c r="G30" s="37">
        <v>0</v>
      </c>
      <c r="H30" s="36">
        <v>7.9333333333333322E-3</v>
      </c>
      <c r="I30" s="38">
        <f t="shared" si="2"/>
        <v>7.9333333333333322E-3</v>
      </c>
      <c r="K30" s="3"/>
    </row>
    <row r="31" spans="1:11" x14ac:dyDescent="0.25">
      <c r="A31" s="23"/>
      <c r="B31" s="24"/>
      <c r="C31" s="27"/>
      <c r="D31" s="25"/>
      <c r="E31" s="27"/>
      <c r="F31" s="25"/>
      <c r="G31" s="24"/>
      <c r="H31" s="25"/>
    </row>
    <row r="32" spans="1:11" x14ac:dyDescent="0.25">
      <c r="A32" s="26">
        <v>8.42</v>
      </c>
      <c r="B32" s="24" t="s">
        <v>192</v>
      </c>
      <c r="C32" s="27"/>
      <c r="D32" s="25"/>
      <c r="E32" s="27"/>
      <c r="F32" s="25"/>
      <c r="G32" s="24"/>
      <c r="H32" s="25"/>
    </row>
    <row r="33" spans="1:9" x14ac:dyDescent="0.25">
      <c r="A33" s="29" t="s">
        <v>246</v>
      </c>
      <c r="B33" s="30" t="s">
        <v>222</v>
      </c>
      <c r="C33" s="31" t="s">
        <v>236</v>
      </c>
      <c r="D33" s="30" t="s">
        <v>224</v>
      </c>
      <c r="E33" s="31" t="s">
        <v>31</v>
      </c>
      <c r="F33" s="30" t="s">
        <v>225</v>
      </c>
      <c r="G33" s="32" t="s">
        <v>226</v>
      </c>
      <c r="H33" s="33" t="s">
        <v>227</v>
      </c>
      <c r="I33" s="32" t="s">
        <v>228</v>
      </c>
    </row>
    <row r="34" spans="1:9" x14ac:dyDescent="0.25">
      <c r="A34" s="23"/>
      <c r="B34" s="24">
        <v>32</v>
      </c>
      <c r="C34" s="43" t="s">
        <v>93</v>
      </c>
      <c r="D34" s="40" t="s">
        <v>63</v>
      </c>
      <c r="E34" s="43" t="s">
        <v>92</v>
      </c>
      <c r="F34" s="36">
        <v>6.828703703703704E-3</v>
      </c>
      <c r="G34" s="37">
        <v>2.893518518518514E-4</v>
      </c>
      <c r="H34" s="44">
        <v>6.8054398148148154E-3</v>
      </c>
      <c r="I34" s="38">
        <f t="shared" ref="I34:I39" si="3">+H34-G34</f>
        <v>6.516087962962964E-3</v>
      </c>
    </row>
    <row r="35" spans="1:9" x14ac:dyDescent="0.25">
      <c r="A35" s="23"/>
      <c r="B35" s="24">
        <v>31</v>
      </c>
      <c r="C35" s="34" t="s">
        <v>247</v>
      </c>
      <c r="D35" s="40" t="s">
        <v>63</v>
      </c>
      <c r="E35" s="34" t="s">
        <v>66</v>
      </c>
      <c r="F35" s="36">
        <v>7.1180555555555554E-3</v>
      </c>
      <c r="G35" s="37">
        <v>0</v>
      </c>
      <c r="H35" s="36">
        <v>6.9148148148148146E-3</v>
      </c>
      <c r="I35" s="38">
        <f t="shared" si="3"/>
        <v>6.9148148148148146E-3</v>
      </c>
    </row>
    <row r="36" spans="1:9" x14ac:dyDescent="0.25">
      <c r="A36" s="23"/>
      <c r="B36" s="24">
        <v>33</v>
      </c>
      <c r="C36" s="34" t="s">
        <v>159</v>
      </c>
      <c r="D36" s="40" t="s">
        <v>63</v>
      </c>
      <c r="E36" s="34" t="s">
        <v>150</v>
      </c>
      <c r="F36" s="36">
        <v>6.7129629629629622E-3</v>
      </c>
      <c r="G36" s="37">
        <v>4.0509259259259318E-4</v>
      </c>
      <c r="H36" s="44">
        <v>7.0553240740740741E-3</v>
      </c>
      <c r="I36" s="38">
        <f t="shared" si="3"/>
        <v>6.6502314814814809E-3</v>
      </c>
    </row>
    <row r="37" spans="1:9" x14ac:dyDescent="0.25">
      <c r="A37" s="23"/>
      <c r="B37" s="24">
        <v>36</v>
      </c>
      <c r="C37" s="34" t="s">
        <v>248</v>
      </c>
      <c r="D37" s="40" t="s">
        <v>63</v>
      </c>
      <c r="E37" s="34" t="s">
        <v>150</v>
      </c>
      <c r="F37" s="36">
        <v>6.2499999999999995E-3</v>
      </c>
      <c r="G37" s="37">
        <v>8.6805555555555594E-4</v>
      </c>
      <c r="H37" s="44">
        <v>7.1642361111111108E-3</v>
      </c>
      <c r="I37" s="38">
        <f t="shared" si="3"/>
        <v>6.2961805555555549E-3</v>
      </c>
    </row>
    <row r="38" spans="1:9" x14ac:dyDescent="0.25">
      <c r="A38" s="23"/>
      <c r="B38" s="24">
        <v>35</v>
      </c>
      <c r="C38" s="34" t="s">
        <v>249</v>
      </c>
      <c r="D38" s="40" t="s">
        <v>63</v>
      </c>
      <c r="E38" s="34" t="s">
        <v>87</v>
      </c>
      <c r="F38" s="36">
        <v>6.5972222222222222E-3</v>
      </c>
      <c r="G38" s="37">
        <v>5.2083333333333322E-4</v>
      </c>
      <c r="H38" s="44">
        <v>7.4210648148148152E-3</v>
      </c>
      <c r="I38" s="38">
        <f t="shared" si="3"/>
        <v>6.900231481481482E-3</v>
      </c>
    </row>
    <row r="39" spans="1:9" x14ac:dyDescent="0.25">
      <c r="A39" s="23"/>
      <c r="B39" s="24">
        <v>34</v>
      </c>
      <c r="C39" s="34" t="s">
        <v>250</v>
      </c>
      <c r="D39" s="40" t="s">
        <v>63</v>
      </c>
      <c r="E39" s="34" t="s">
        <v>11</v>
      </c>
      <c r="F39" s="36">
        <v>6.7129629629629622E-3</v>
      </c>
      <c r="G39" s="37">
        <v>4.0509259259259318E-4</v>
      </c>
      <c r="H39" s="44">
        <v>7.7648148148148147E-3</v>
      </c>
      <c r="I39" s="38">
        <f t="shared" si="3"/>
        <v>7.3597222222222215E-3</v>
      </c>
    </row>
    <row r="40" spans="1:9" x14ac:dyDescent="0.25">
      <c r="A40" s="23"/>
      <c r="B40" s="24">
        <v>37</v>
      </c>
      <c r="C40" s="43" t="s">
        <v>251</v>
      </c>
      <c r="D40" s="40" t="s">
        <v>63</v>
      </c>
      <c r="E40" s="43" t="s">
        <v>66</v>
      </c>
      <c r="F40" s="45">
        <v>6.1921296296296299E-3</v>
      </c>
      <c r="G40" s="37">
        <v>9.2592592592592553E-4</v>
      </c>
      <c r="H40" s="25" t="s">
        <v>252</v>
      </c>
    </row>
    <row r="41" spans="1:9" x14ac:dyDescent="0.25">
      <c r="A41" s="23"/>
      <c r="B41" s="24"/>
      <c r="E41" s="9"/>
      <c r="F41" s="42"/>
      <c r="G41" s="24"/>
      <c r="H41" s="25"/>
    </row>
    <row r="42" spans="1:9" x14ac:dyDescent="0.25">
      <c r="A42" s="26">
        <v>8.48</v>
      </c>
      <c r="B42" s="24" t="s">
        <v>192</v>
      </c>
      <c r="C42" s="27"/>
      <c r="D42" s="25"/>
      <c r="E42" s="27"/>
      <c r="F42" s="25"/>
      <c r="G42" s="24"/>
      <c r="H42" s="25"/>
    </row>
    <row r="43" spans="1:9" x14ac:dyDescent="0.25">
      <c r="A43" s="29" t="s">
        <v>253</v>
      </c>
      <c r="B43" s="30" t="s">
        <v>222</v>
      </c>
      <c r="C43" s="31" t="s">
        <v>236</v>
      </c>
      <c r="D43" s="30" t="s">
        <v>224</v>
      </c>
      <c r="E43" s="31" t="s">
        <v>31</v>
      </c>
      <c r="F43" s="30" t="s">
        <v>225</v>
      </c>
      <c r="G43" s="30" t="s">
        <v>226</v>
      </c>
      <c r="H43" s="32" t="s">
        <v>227</v>
      </c>
      <c r="I43" s="32" t="s">
        <v>228</v>
      </c>
    </row>
    <row r="44" spans="1:9" x14ac:dyDescent="0.25">
      <c r="A44" s="23"/>
      <c r="B44" s="24">
        <v>44</v>
      </c>
      <c r="C44" s="34" t="s">
        <v>254</v>
      </c>
      <c r="D44" s="40" t="s">
        <v>63</v>
      </c>
      <c r="E44" s="34" t="s">
        <v>15</v>
      </c>
      <c r="F44" s="41">
        <v>6.3657407407407404E-3</v>
      </c>
      <c r="G44" s="37">
        <v>3.4722222222222186E-4</v>
      </c>
      <c r="H44" s="44">
        <v>6.7658564814814812E-3</v>
      </c>
      <c r="I44" s="38">
        <f>+H44-G44</f>
        <v>6.4186342592592593E-3</v>
      </c>
    </row>
    <row r="45" spans="1:9" x14ac:dyDescent="0.25">
      <c r="A45" s="23"/>
      <c r="B45" s="24">
        <v>47</v>
      </c>
      <c r="C45" s="34" t="s">
        <v>97</v>
      </c>
      <c r="D45" s="40" t="s">
        <v>63</v>
      </c>
      <c r="E45" s="34" t="s">
        <v>71</v>
      </c>
      <c r="F45" s="41">
        <v>5.9027777777777768E-3</v>
      </c>
      <c r="G45" s="37">
        <v>8.1018518518518549E-4</v>
      </c>
      <c r="H45" s="44">
        <v>6.8574074074074067E-3</v>
      </c>
      <c r="I45" s="38">
        <f>+H45-G45</f>
        <v>6.0472222222222212E-3</v>
      </c>
    </row>
    <row r="46" spans="1:9" x14ac:dyDescent="0.25">
      <c r="A46" s="23"/>
      <c r="B46" s="24">
        <v>45</v>
      </c>
      <c r="C46" s="34" t="s">
        <v>122</v>
      </c>
      <c r="D46" s="40" t="s">
        <v>63</v>
      </c>
      <c r="E46" s="34" t="s">
        <v>121</v>
      </c>
      <c r="F46" s="36">
        <v>6.1342592592592594E-3</v>
      </c>
      <c r="G46" s="37">
        <v>5.787037037037028E-4</v>
      </c>
      <c r="H46" s="44">
        <v>6.9444444444444441E-3</v>
      </c>
      <c r="I46" s="38">
        <f>+H46-G46</f>
        <v>6.3657407407407413E-3</v>
      </c>
    </row>
    <row r="47" spans="1:9" x14ac:dyDescent="0.25">
      <c r="A47" s="23"/>
      <c r="B47" s="24">
        <v>43</v>
      </c>
      <c r="C47" s="34" t="s">
        <v>163</v>
      </c>
      <c r="D47" s="40" t="s">
        <v>63</v>
      </c>
      <c r="E47" s="34" t="s">
        <v>15</v>
      </c>
      <c r="F47" s="41">
        <v>6.4814814814814813E-3</v>
      </c>
      <c r="G47" s="37">
        <v>2.3148148148148095E-4</v>
      </c>
      <c r="H47" s="44">
        <v>6.9528935185185188E-3</v>
      </c>
      <c r="I47" s="38">
        <f>+H47-G47</f>
        <v>6.7214120370370379E-3</v>
      </c>
    </row>
    <row r="48" spans="1:9" x14ac:dyDescent="0.25">
      <c r="A48" s="23"/>
      <c r="B48" s="24">
        <v>41</v>
      </c>
      <c r="C48" s="34" t="s">
        <v>255</v>
      </c>
      <c r="D48" s="40" t="s">
        <v>63</v>
      </c>
      <c r="E48" s="34" t="s">
        <v>11</v>
      </c>
      <c r="F48" s="41">
        <v>6.7129629629629631E-3</v>
      </c>
      <c r="G48" s="37">
        <v>0</v>
      </c>
      <c r="H48" s="35" t="s">
        <v>252</v>
      </c>
      <c r="I48" s="38"/>
    </row>
    <row r="49" spans="1:9" x14ac:dyDescent="0.25">
      <c r="A49" s="23"/>
      <c r="B49" s="24">
        <v>42</v>
      </c>
      <c r="C49" s="34" t="s">
        <v>256</v>
      </c>
      <c r="D49" s="40" t="s">
        <v>63</v>
      </c>
      <c r="E49" s="34" t="s">
        <v>167</v>
      </c>
      <c r="F49" s="36">
        <v>6.7129629629629622E-3</v>
      </c>
      <c r="G49" s="37">
        <v>0</v>
      </c>
      <c r="H49" s="35" t="s">
        <v>252</v>
      </c>
      <c r="I49" s="38"/>
    </row>
    <row r="50" spans="1:9" x14ac:dyDescent="0.25">
      <c r="A50" s="23"/>
      <c r="B50" s="24">
        <v>46</v>
      </c>
      <c r="C50" s="34" t="s">
        <v>157</v>
      </c>
      <c r="D50" s="40" t="s">
        <v>63</v>
      </c>
      <c r="E50" s="34" t="s">
        <v>71</v>
      </c>
      <c r="F50" s="41">
        <v>5.9606481481481481E-3</v>
      </c>
      <c r="G50" s="37">
        <v>7.5231481481481417E-4</v>
      </c>
      <c r="H50" s="25" t="s">
        <v>252</v>
      </c>
      <c r="I50" s="38"/>
    </row>
    <row r="51" spans="1:9" x14ac:dyDescent="0.25">
      <c r="A51" s="23"/>
      <c r="B51" s="24"/>
      <c r="E51" s="9"/>
      <c r="F51" s="42"/>
      <c r="G51" s="24"/>
      <c r="H51" s="25"/>
    </row>
    <row r="52" spans="1:9" x14ac:dyDescent="0.25">
      <c r="A52" s="26">
        <v>8.52</v>
      </c>
      <c r="B52" s="24" t="s">
        <v>192</v>
      </c>
      <c r="C52" s="27"/>
      <c r="D52" s="25"/>
      <c r="E52" s="27"/>
      <c r="F52" s="25"/>
      <c r="G52" s="24"/>
      <c r="H52" s="25"/>
    </row>
    <row r="53" spans="1:9" x14ac:dyDescent="0.25">
      <c r="A53" s="29" t="s">
        <v>257</v>
      </c>
      <c r="B53" s="30" t="s">
        <v>222</v>
      </c>
      <c r="C53" s="31" t="s">
        <v>223</v>
      </c>
      <c r="D53" s="30" t="s">
        <v>224</v>
      </c>
      <c r="E53" s="31" t="s">
        <v>31</v>
      </c>
      <c r="F53" s="30" t="s">
        <v>225</v>
      </c>
      <c r="G53" s="30" t="s">
        <v>226</v>
      </c>
      <c r="H53" s="32" t="s">
        <v>227</v>
      </c>
      <c r="I53" s="32" t="s">
        <v>228</v>
      </c>
    </row>
    <row r="54" spans="1:9" x14ac:dyDescent="0.25">
      <c r="A54" s="23"/>
      <c r="B54" s="24">
        <v>51</v>
      </c>
      <c r="C54" s="34" t="s">
        <v>180</v>
      </c>
      <c r="D54" s="35" t="s">
        <v>41</v>
      </c>
      <c r="E54" s="34" t="s">
        <v>167</v>
      </c>
      <c r="F54" s="36">
        <v>6.828703703703704E-3</v>
      </c>
      <c r="G54" s="37">
        <v>0</v>
      </c>
      <c r="H54" s="44">
        <v>6.4986111111111113E-3</v>
      </c>
      <c r="I54" s="38">
        <f t="shared" ref="I54:I60" si="4">+H54-G54</f>
        <v>6.4986111111111113E-3</v>
      </c>
    </row>
    <row r="55" spans="1:9" x14ac:dyDescent="0.25">
      <c r="A55" s="23"/>
      <c r="B55" s="24">
        <v>54</v>
      </c>
      <c r="C55" s="34" t="s">
        <v>258</v>
      </c>
      <c r="D55" s="35" t="s">
        <v>41</v>
      </c>
      <c r="E55" s="34" t="s">
        <v>259</v>
      </c>
      <c r="F55" s="36">
        <v>6.0185185185185177E-3</v>
      </c>
      <c r="G55" s="37">
        <v>8.1018518518518635E-4</v>
      </c>
      <c r="H55" s="44">
        <v>6.6614583333333326E-3</v>
      </c>
      <c r="I55" s="38">
        <f t="shared" si="4"/>
        <v>5.8512731481481462E-3</v>
      </c>
    </row>
    <row r="56" spans="1:9" x14ac:dyDescent="0.25">
      <c r="A56" s="23"/>
      <c r="B56" s="24">
        <v>52</v>
      </c>
      <c r="C56" s="34" t="s">
        <v>132</v>
      </c>
      <c r="D56" s="35" t="s">
        <v>41</v>
      </c>
      <c r="E56" s="34" t="s">
        <v>71</v>
      </c>
      <c r="F56" s="36">
        <v>6.3657407407407404E-3</v>
      </c>
      <c r="G56" s="37">
        <v>4.6296296296296363E-4</v>
      </c>
      <c r="H56" s="44">
        <v>6.8820601851851855E-3</v>
      </c>
      <c r="I56" s="38">
        <f t="shared" si="4"/>
        <v>6.4190972222222219E-3</v>
      </c>
    </row>
    <row r="57" spans="1:9" x14ac:dyDescent="0.25">
      <c r="A57" s="23"/>
      <c r="B57" s="24">
        <v>56</v>
      </c>
      <c r="C57" s="34" t="s">
        <v>72</v>
      </c>
      <c r="D57" s="35" t="s">
        <v>41</v>
      </c>
      <c r="E57" s="34" t="s">
        <v>71</v>
      </c>
      <c r="F57" s="36">
        <v>5.6712962962962958E-3</v>
      </c>
      <c r="G57" s="37">
        <v>1.1574074074074082E-3</v>
      </c>
      <c r="H57" s="44">
        <v>7.0180555555555552E-3</v>
      </c>
      <c r="I57" s="38">
        <f t="shared" si="4"/>
        <v>5.8606481481481469E-3</v>
      </c>
    </row>
    <row r="58" spans="1:9" x14ac:dyDescent="0.25">
      <c r="A58" s="23"/>
      <c r="B58" s="24">
        <v>53</v>
      </c>
      <c r="C58" s="34" t="s">
        <v>260</v>
      </c>
      <c r="D58" s="35" t="s">
        <v>41</v>
      </c>
      <c r="E58" s="34" t="s">
        <v>49</v>
      </c>
      <c r="F58" s="36">
        <v>6.1921296296296299E-3</v>
      </c>
      <c r="G58" s="37">
        <v>6.3657407407407413E-4</v>
      </c>
      <c r="H58" s="44">
        <v>7.1446759259259258E-3</v>
      </c>
      <c r="I58" s="38">
        <f t="shared" si="4"/>
        <v>6.5081018518518517E-3</v>
      </c>
    </row>
    <row r="59" spans="1:9" x14ac:dyDescent="0.25">
      <c r="A59" s="23"/>
      <c r="B59" s="24">
        <v>57</v>
      </c>
      <c r="C59" s="34" t="s">
        <v>261</v>
      </c>
      <c r="D59" s="35" t="s">
        <v>41</v>
      </c>
      <c r="E59" s="34" t="s">
        <v>121</v>
      </c>
      <c r="F59" s="36">
        <v>5.4976851851851853E-3</v>
      </c>
      <c r="G59" s="37">
        <v>1.3310185185185187E-3</v>
      </c>
      <c r="H59" s="44">
        <v>7.4402777777777783E-3</v>
      </c>
      <c r="I59" s="38">
        <f t="shared" si="4"/>
        <v>6.1092592592592596E-3</v>
      </c>
    </row>
    <row r="60" spans="1:9" x14ac:dyDescent="0.25">
      <c r="A60" s="23"/>
      <c r="B60" s="24">
        <v>55</v>
      </c>
      <c r="C60" s="34" t="s">
        <v>262</v>
      </c>
      <c r="D60" s="35" t="s">
        <v>41</v>
      </c>
      <c r="E60" s="34" t="s">
        <v>49</v>
      </c>
      <c r="F60" s="36">
        <v>5.9027777777777776E-3</v>
      </c>
      <c r="G60" s="37">
        <v>9.2592592592592639E-4</v>
      </c>
      <c r="H60" s="44">
        <v>7.6076388888888895E-3</v>
      </c>
      <c r="I60" s="38">
        <f t="shared" si="4"/>
        <v>6.6817129629629631E-3</v>
      </c>
    </row>
    <row r="61" spans="1:9" x14ac:dyDescent="0.25">
      <c r="A61" s="23"/>
      <c r="B61" s="24"/>
      <c r="E61" s="9"/>
      <c r="F61" s="42"/>
      <c r="G61" s="24"/>
      <c r="H61" s="25"/>
    </row>
    <row r="62" spans="1:9" x14ac:dyDescent="0.25">
      <c r="A62" s="26">
        <v>9</v>
      </c>
      <c r="B62" s="24" t="s">
        <v>192</v>
      </c>
      <c r="D62" s="25"/>
      <c r="E62" s="28"/>
      <c r="F62" s="25"/>
      <c r="G62" s="24"/>
      <c r="H62" s="25"/>
    </row>
    <row r="63" spans="1:9" x14ac:dyDescent="0.25">
      <c r="A63" s="46" t="s">
        <v>263</v>
      </c>
      <c r="B63" s="30" t="s">
        <v>222</v>
      </c>
      <c r="C63" s="31" t="s">
        <v>264</v>
      </c>
      <c r="D63" s="30" t="s">
        <v>224</v>
      </c>
      <c r="E63" s="31" t="s">
        <v>31</v>
      </c>
      <c r="F63" s="30" t="s">
        <v>225</v>
      </c>
      <c r="G63" s="30" t="s">
        <v>226</v>
      </c>
      <c r="H63" s="30" t="s">
        <v>227</v>
      </c>
      <c r="I63" s="32" t="s">
        <v>228</v>
      </c>
    </row>
    <row r="64" spans="1:9" x14ac:dyDescent="0.25">
      <c r="A64" s="23"/>
      <c r="B64" s="24">
        <v>66</v>
      </c>
      <c r="C64" t="s">
        <v>265</v>
      </c>
      <c r="D64" s="9" t="s">
        <v>266</v>
      </c>
      <c r="E64" t="s">
        <v>49</v>
      </c>
      <c r="F64" s="42">
        <v>2.6041666666666665E-3</v>
      </c>
      <c r="G64" s="37">
        <v>1.7361111111111136E-4</v>
      </c>
      <c r="H64" s="44">
        <v>2.8482638888888885E-3</v>
      </c>
      <c r="I64" s="38">
        <f>+H64-G64</f>
        <v>2.6746527777777771E-3</v>
      </c>
    </row>
    <row r="65" spans="1:9" x14ac:dyDescent="0.25">
      <c r="A65" s="23"/>
      <c r="B65" s="24">
        <v>64</v>
      </c>
      <c r="C65" t="s">
        <v>267</v>
      </c>
      <c r="D65" s="9" t="s">
        <v>266</v>
      </c>
      <c r="E65" t="s">
        <v>268</v>
      </c>
      <c r="F65" s="42">
        <v>2.7199074074074074E-3</v>
      </c>
      <c r="G65" s="37">
        <v>5.7870370370370454E-5</v>
      </c>
      <c r="H65" s="44">
        <v>2.8604166666666669E-3</v>
      </c>
      <c r="I65" s="38">
        <f>+H65-G65</f>
        <v>2.8025462962962965E-3</v>
      </c>
    </row>
    <row r="66" spans="1:9" x14ac:dyDescent="0.25">
      <c r="A66" s="23"/>
      <c r="B66" s="24">
        <v>61</v>
      </c>
      <c r="C66" t="s">
        <v>269</v>
      </c>
      <c r="D66" s="9" t="s">
        <v>266</v>
      </c>
      <c r="E66" t="s">
        <v>268</v>
      </c>
      <c r="F66" s="42">
        <v>2.7777777777777779E-3</v>
      </c>
      <c r="G66" s="37">
        <v>0</v>
      </c>
      <c r="H66" s="44">
        <v>2.8782407407407407E-3</v>
      </c>
      <c r="I66" s="38">
        <f>+H66-G66</f>
        <v>2.8782407407407407E-3</v>
      </c>
    </row>
    <row r="67" spans="1:9" x14ac:dyDescent="0.25">
      <c r="A67" s="23"/>
      <c r="B67" s="24">
        <v>65</v>
      </c>
      <c r="C67" t="s">
        <v>270</v>
      </c>
      <c r="D67" s="9" t="s">
        <v>266</v>
      </c>
      <c r="E67" t="s">
        <v>271</v>
      </c>
      <c r="F67" s="42">
        <v>2.6041666666666665E-3</v>
      </c>
      <c r="G67" s="37">
        <v>1.7361111111111136E-4</v>
      </c>
      <c r="H67" s="44">
        <v>2.8997685185185185E-3</v>
      </c>
      <c r="I67" s="38">
        <f>+H67-G67</f>
        <v>2.7261574074074072E-3</v>
      </c>
    </row>
    <row r="68" spans="1:9" ht="15" customHeight="1" x14ac:dyDescent="0.25">
      <c r="A68" s="23"/>
      <c r="B68" s="24">
        <v>62</v>
      </c>
      <c r="C68" t="s">
        <v>272</v>
      </c>
      <c r="D68" s="9" t="s">
        <v>266</v>
      </c>
      <c r="E68" t="s">
        <v>268</v>
      </c>
      <c r="F68" s="42">
        <v>2.7777777777777779E-3</v>
      </c>
      <c r="G68" s="37">
        <v>0</v>
      </c>
      <c r="H68" s="44">
        <v>3.3314814814814817E-3</v>
      </c>
      <c r="I68" s="38">
        <f>+H68-G68</f>
        <v>3.3314814814814817E-3</v>
      </c>
    </row>
    <row r="69" spans="1:9" ht="15.75" customHeight="1" x14ac:dyDescent="0.25">
      <c r="A69" s="23"/>
      <c r="B69" s="24">
        <v>63</v>
      </c>
      <c r="C69" t="s">
        <v>273</v>
      </c>
      <c r="D69" s="9" t="s">
        <v>266</v>
      </c>
      <c r="E69" t="s">
        <v>259</v>
      </c>
      <c r="F69" s="42">
        <v>2.7777777777777779E-3</v>
      </c>
      <c r="G69" s="37">
        <v>0</v>
      </c>
      <c r="H69" s="25" t="s">
        <v>252</v>
      </c>
      <c r="I69" s="38"/>
    </row>
    <row r="70" spans="1:9" ht="15" customHeight="1" x14ac:dyDescent="0.25">
      <c r="A70" s="23"/>
      <c r="B70" s="24">
        <v>67</v>
      </c>
      <c r="C70" t="s">
        <v>274</v>
      </c>
      <c r="D70" s="9" t="s">
        <v>266</v>
      </c>
      <c r="E70" t="s">
        <v>49</v>
      </c>
      <c r="F70" s="42">
        <v>2.5462962962962961E-3</v>
      </c>
      <c r="G70" s="37">
        <v>2.3148148148148182E-4</v>
      </c>
      <c r="H70" s="25" t="s">
        <v>252</v>
      </c>
      <c r="I70" s="38"/>
    </row>
    <row r="71" spans="1:9" x14ac:dyDescent="0.25">
      <c r="A71" s="23"/>
      <c r="B71" s="24"/>
      <c r="F71" s="42"/>
      <c r="G71" s="24"/>
      <c r="H71" s="25"/>
    </row>
    <row r="72" spans="1:9" x14ac:dyDescent="0.25">
      <c r="A72" s="26">
        <v>9.0500000000000007</v>
      </c>
      <c r="B72" s="24" t="s">
        <v>192</v>
      </c>
      <c r="C72" s="27"/>
      <c r="D72" s="25"/>
      <c r="E72" s="27"/>
      <c r="F72" s="25"/>
      <c r="G72" s="24"/>
      <c r="H72" s="25"/>
    </row>
    <row r="73" spans="1:9" x14ac:dyDescent="0.25">
      <c r="A73" s="29" t="s">
        <v>275</v>
      </c>
      <c r="B73" s="30" t="s">
        <v>222</v>
      </c>
      <c r="C73" s="31" t="s">
        <v>223</v>
      </c>
      <c r="D73" s="30" t="s">
        <v>224</v>
      </c>
      <c r="E73" s="31" t="s">
        <v>31</v>
      </c>
      <c r="F73" s="30" t="s">
        <v>225</v>
      </c>
      <c r="G73" s="30" t="s">
        <v>226</v>
      </c>
      <c r="H73" s="32" t="s">
        <v>227</v>
      </c>
      <c r="I73" s="32" t="s">
        <v>228</v>
      </c>
    </row>
    <row r="74" spans="1:9" x14ac:dyDescent="0.25">
      <c r="A74" s="23"/>
      <c r="B74" s="24">
        <v>71</v>
      </c>
      <c r="C74" s="34" t="s">
        <v>173</v>
      </c>
      <c r="D74" s="35" t="s">
        <v>41</v>
      </c>
      <c r="E74" s="34" t="s">
        <v>167</v>
      </c>
      <c r="F74" s="36">
        <v>6.7129629629629622E-3</v>
      </c>
      <c r="G74" s="37">
        <v>0</v>
      </c>
      <c r="H74" s="44">
        <v>6.613194444444445E-3</v>
      </c>
      <c r="I74" s="38">
        <f t="shared" ref="I74:I82" si="5">+H74-G74</f>
        <v>6.613194444444445E-3</v>
      </c>
    </row>
    <row r="75" spans="1:9" x14ac:dyDescent="0.25">
      <c r="A75" s="23"/>
      <c r="B75" s="24">
        <v>74</v>
      </c>
      <c r="C75" s="34" t="s">
        <v>276</v>
      </c>
      <c r="D75" s="35" t="s">
        <v>41</v>
      </c>
      <c r="E75" s="34" t="s">
        <v>66</v>
      </c>
      <c r="F75" s="36">
        <v>5.8449074074074072E-3</v>
      </c>
      <c r="G75" s="37">
        <v>8.6805555555555507E-4</v>
      </c>
      <c r="H75" s="44">
        <v>6.7284722222222225E-3</v>
      </c>
      <c r="I75" s="38">
        <f t="shared" si="5"/>
        <v>5.8604166666666674E-3</v>
      </c>
    </row>
    <row r="76" spans="1:9" x14ac:dyDescent="0.25">
      <c r="A76" s="23"/>
      <c r="B76" s="24">
        <v>73</v>
      </c>
      <c r="C76" s="34" t="s">
        <v>277</v>
      </c>
      <c r="D76" s="35" t="s">
        <v>41</v>
      </c>
      <c r="E76" s="34" t="s">
        <v>150</v>
      </c>
      <c r="F76" s="36">
        <v>5.9606481481481489E-3</v>
      </c>
      <c r="G76" s="37">
        <v>7.523148148148133E-4</v>
      </c>
      <c r="H76" s="44">
        <v>6.7679398148148143E-3</v>
      </c>
      <c r="I76" s="38">
        <f t="shared" si="5"/>
        <v>6.015625000000001E-3</v>
      </c>
    </row>
    <row r="77" spans="1:9" x14ac:dyDescent="0.25">
      <c r="A77" s="23"/>
      <c r="B77" s="24">
        <v>78</v>
      </c>
      <c r="C77" s="34" t="s">
        <v>278</v>
      </c>
      <c r="D77" s="9" t="s">
        <v>41</v>
      </c>
      <c r="E77" s="34" t="s">
        <v>62</v>
      </c>
      <c r="F77" s="44">
        <v>5.3819444444444453E-3</v>
      </c>
      <c r="G77" s="37">
        <v>1.331018518518517E-3</v>
      </c>
      <c r="H77" s="44">
        <v>6.8142361111111112E-3</v>
      </c>
      <c r="I77" s="38">
        <f t="shared" si="5"/>
        <v>5.4832175925925942E-3</v>
      </c>
    </row>
    <row r="78" spans="1:9" x14ac:dyDescent="0.25">
      <c r="A78" s="23"/>
      <c r="B78" s="24">
        <v>72</v>
      </c>
      <c r="C78" s="34" t="s">
        <v>279</v>
      </c>
      <c r="D78" s="35" t="s">
        <v>41</v>
      </c>
      <c r="E78" s="34" t="s">
        <v>49</v>
      </c>
      <c r="F78" s="36">
        <v>6.3078703703703708E-3</v>
      </c>
      <c r="G78" s="37">
        <v>4.0509259259259144E-4</v>
      </c>
      <c r="H78" s="44">
        <v>6.9592592592592588E-3</v>
      </c>
      <c r="I78" s="38">
        <f t="shared" si="5"/>
        <v>6.5541666666666673E-3</v>
      </c>
    </row>
    <row r="79" spans="1:9" x14ac:dyDescent="0.25">
      <c r="A79" s="23"/>
      <c r="B79" s="24">
        <v>75</v>
      </c>
      <c r="C79" s="34" t="s">
        <v>280</v>
      </c>
      <c r="D79" s="35" t="s">
        <v>41</v>
      </c>
      <c r="E79" s="34" t="s">
        <v>118</v>
      </c>
      <c r="F79" s="36">
        <v>5.6712962962962958E-3</v>
      </c>
      <c r="G79" s="37">
        <v>1.0416666666666664E-3</v>
      </c>
      <c r="H79" s="44">
        <v>6.9611111111111098E-3</v>
      </c>
      <c r="I79" s="38">
        <f t="shared" si="5"/>
        <v>5.9194444444444433E-3</v>
      </c>
    </row>
    <row r="80" spans="1:9" x14ac:dyDescent="0.25">
      <c r="A80" s="23"/>
      <c r="B80" s="24">
        <v>77</v>
      </c>
      <c r="C80" s="34" t="s">
        <v>44</v>
      </c>
      <c r="D80" s="35" t="s">
        <v>41</v>
      </c>
      <c r="E80" s="34" t="s">
        <v>15</v>
      </c>
      <c r="F80" s="36">
        <v>5.4398148148148149E-3</v>
      </c>
      <c r="G80" s="37">
        <v>1.2731481481481474E-3</v>
      </c>
      <c r="H80" s="44">
        <v>6.9825231481481474E-3</v>
      </c>
      <c r="I80" s="38">
        <f t="shared" si="5"/>
        <v>5.709375E-3</v>
      </c>
    </row>
    <row r="81" spans="1:11" x14ac:dyDescent="0.25">
      <c r="A81" s="23"/>
      <c r="B81" s="24">
        <v>76</v>
      </c>
      <c r="C81" s="34" t="s">
        <v>58</v>
      </c>
      <c r="D81" s="35" t="s">
        <v>41</v>
      </c>
      <c r="E81" s="34" t="s">
        <v>15</v>
      </c>
      <c r="F81" s="36">
        <v>5.4976851851851853E-3</v>
      </c>
      <c r="G81" s="37">
        <v>1.2152777777777769E-3</v>
      </c>
      <c r="H81" s="44">
        <v>6.9917824074074075E-3</v>
      </c>
      <c r="I81" s="38">
        <f t="shared" si="5"/>
        <v>5.7765046296296306E-3</v>
      </c>
    </row>
    <row r="82" spans="1:11" x14ac:dyDescent="0.25">
      <c r="A82" s="23"/>
      <c r="B82" s="24">
        <v>27</v>
      </c>
      <c r="C82" s="34" t="s">
        <v>81</v>
      </c>
      <c r="D82" s="35" t="s">
        <v>41</v>
      </c>
      <c r="E82" s="34" t="s">
        <v>78</v>
      </c>
      <c r="F82" s="36">
        <v>5.4976851851851853E-3</v>
      </c>
      <c r="G82" s="37">
        <v>1.2731481481481483E-3</v>
      </c>
      <c r="H82" s="36">
        <v>7.1075231481481475E-3</v>
      </c>
      <c r="I82" s="38">
        <f t="shared" si="5"/>
        <v>5.8343749999999993E-3</v>
      </c>
      <c r="K82" s="3"/>
    </row>
    <row r="83" spans="1:11" x14ac:dyDescent="0.25">
      <c r="A83" s="23"/>
      <c r="B83" s="24"/>
      <c r="F83" s="47"/>
      <c r="G83" s="24"/>
      <c r="H83" s="25"/>
    </row>
    <row r="84" spans="1:11" x14ac:dyDescent="0.25">
      <c r="A84" s="26">
        <v>9.09</v>
      </c>
      <c r="B84" s="24" t="s">
        <v>192</v>
      </c>
      <c r="F84" s="25"/>
      <c r="G84" s="24"/>
      <c r="H84" s="25"/>
    </row>
    <row r="85" spans="1:11" x14ac:dyDescent="0.25">
      <c r="A85" s="29" t="s">
        <v>281</v>
      </c>
      <c r="B85" s="30" t="s">
        <v>222</v>
      </c>
      <c r="C85" s="31" t="s">
        <v>223</v>
      </c>
      <c r="D85" s="30" t="s">
        <v>224</v>
      </c>
      <c r="E85" s="31" t="s">
        <v>31</v>
      </c>
      <c r="F85" s="30" t="s">
        <v>225</v>
      </c>
      <c r="G85" s="30" t="s">
        <v>226</v>
      </c>
      <c r="H85" s="32" t="s">
        <v>227</v>
      </c>
      <c r="I85" s="32" t="s">
        <v>228</v>
      </c>
    </row>
    <row r="86" spans="1:11" x14ac:dyDescent="0.25">
      <c r="A86" s="23"/>
      <c r="B86" s="24">
        <v>82</v>
      </c>
      <c r="C86" s="34" t="s">
        <v>282</v>
      </c>
      <c r="D86" s="35" t="s">
        <v>41</v>
      </c>
      <c r="E86" s="34" t="s">
        <v>167</v>
      </c>
      <c r="F86" s="36">
        <v>6.5972222222222222E-3</v>
      </c>
      <c r="G86" s="37">
        <v>5.7870370370370367E-4</v>
      </c>
      <c r="H86" s="44">
        <v>7.0673611111111111E-3</v>
      </c>
      <c r="I86" s="38">
        <f t="shared" ref="I86:I93" si="6">+H86-G86</f>
        <v>6.4886574074074074E-3</v>
      </c>
    </row>
    <row r="87" spans="1:11" x14ac:dyDescent="0.25">
      <c r="A87" s="23"/>
      <c r="B87" s="24">
        <v>83</v>
      </c>
      <c r="C87" s="34" t="s">
        <v>283</v>
      </c>
      <c r="D87" s="35" t="s">
        <v>41</v>
      </c>
      <c r="E87" s="34" t="s">
        <v>150</v>
      </c>
      <c r="F87" s="36">
        <v>6.2499999999999995E-3</v>
      </c>
      <c r="G87" s="37">
        <v>9.2592592592592639E-4</v>
      </c>
      <c r="H87" s="44">
        <v>7.3608796296296295E-3</v>
      </c>
      <c r="I87" s="38">
        <f t="shared" si="6"/>
        <v>6.4349537037037031E-3</v>
      </c>
    </row>
    <row r="88" spans="1:11" x14ac:dyDescent="0.25">
      <c r="A88" s="23"/>
      <c r="B88" s="24">
        <v>84</v>
      </c>
      <c r="C88" s="34" t="s">
        <v>284</v>
      </c>
      <c r="D88" s="35" t="s">
        <v>41</v>
      </c>
      <c r="E88" s="34" t="s">
        <v>87</v>
      </c>
      <c r="F88" s="36">
        <v>6.076388888888889E-3</v>
      </c>
      <c r="G88" s="37">
        <v>1.0995370370370369E-3</v>
      </c>
      <c r="H88" s="44">
        <v>7.3927083333333336E-3</v>
      </c>
      <c r="I88" s="38">
        <f t="shared" si="6"/>
        <v>6.2931712962962967E-3</v>
      </c>
    </row>
    <row r="89" spans="1:11" x14ac:dyDescent="0.25">
      <c r="A89" s="23"/>
      <c r="B89" s="24">
        <v>88</v>
      </c>
      <c r="C89" s="34" t="s">
        <v>285</v>
      </c>
      <c r="D89" s="35" t="s">
        <v>41</v>
      </c>
      <c r="E89" s="34" t="s">
        <v>15</v>
      </c>
      <c r="F89" s="36">
        <v>5.4398148148148149E-3</v>
      </c>
      <c r="G89" s="37">
        <v>1.736111111111111E-3</v>
      </c>
      <c r="H89" s="44">
        <v>7.4234953703703694E-3</v>
      </c>
      <c r="I89" s="38">
        <f t="shared" si="6"/>
        <v>5.6873842592592583E-3</v>
      </c>
    </row>
    <row r="90" spans="1:11" x14ac:dyDescent="0.25">
      <c r="A90" s="23"/>
      <c r="B90" s="24">
        <v>87</v>
      </c>
      <c r="C90" s="34" t="s">
        <v>42</v>
      </c>
      <c r="D90" s="35" t="s">
        <v>41</v>
      </c>
      <c r="E90" s="34" t="s">
        <v>15</v>
      </c>
      <c r="F90" s="36">
        <v>5.5555555555555558E-3</v>
      </c>
      <c r="G90" s="37">
        <v>1.6203703703703701E-3</v>
      </c>
      <c r="H90" s="44">
        <v>7.5289351851851845E-3</v>
      </c>
      <c r="I90" s="38">
        <f t="shared" si="6"/>
        <v>5.9085648148148144E-3</v>
      </c>
    </row>
    <row r="91" spans="1:11" x14ac:dyDescent="0.25">
      <c r="A91" s="23"/>
      <c r="B91" s="24">
        <v>85</v>
      </c>
      <c r="C91" s="34" t="s">
        <v>199</v>
      </c>
      <c r="D91" s="35" t="s">
        <v>41</v>
      </c>
      <c r="E91" s="34" t="s">
        <v>175</v>
      </c>
      <c r="F91" s="36">
        <v>5.9606481481481489E-3</v>
      </c>
      <c r="G91" s="37">
        <v>1.2152777777777769E-3</v>
      </c>
      <c r="H91" s="44">
        <v>7.5773148148148145E-3</v>
      </c>
      <c r="I91" s="38">
        <f t="shared" si="6"/>
        <v>6.3620370370370376E-3</v>
      </c>
    </row>
    <row r="92" spans="1:11" x14ac:dyDescent="0.25">
      <c r="A92" s="23"/>
      <c r="B92" s="24">
        <v>86</v>
      </c>
      <c r="C92" s="34" t="s">
        <v>76</v>
      </c>
      <c r="D92" s="35" t="s">
        <v>41</v>
      </c>
      <c r="E92" s="34" t="s">
        <v>71</v>
      </c>
      <c r="F92" s="36">
        <v>5.7870370370370376E-3</v>
      </c>
      <c r="G92" s="37">
        <v>1.3888888888888883E-3</v>
      </c>
      <c r="H92" s="44">
        <v>7.6328703703703706E-3</v>
      </c>
      <c r="I92" s="38">
        <f t="shared" si="6"/>
        <v>6.2439814814814823E-3</v>
      </c>
    </row>
    <row r="93" spans="1:11" x14ac:dyDescent="0.25">
      <c r="A93" s="23"/>
      <c r="B93" s="24">
        <v>81</v>
      </c>
      <c r="C93" s="34" t="s">
        <v>165</v>
      </c>
      <c r="D93" s="35" t="s">
        <v>41</v>
      </c>
      <c r="E93" s="34" t="s">
        <v>15</v>
      </c>
      <c r="F93" s="36">
        <v>7.1759259259259259E-3</v>
      </c>
      <c r="G93" s="37">
        <v>0</v>
      </c>
      <c r="H93" s="44">
        <v>7.8428240740740732E-3</v>
      </c>
      <c r="I93" s="38">
        <f t="shared" si="6"/>
        <v>7.8428240740740732E-3</v>
      </c>
    </row>
    <row r="94" spans="1:11" x14ac:dyDescent="0.25">
      <c r="A94" s="23"/>
      <c r="B94" s="24"/>
      <c r="C94" s="34"/>
      <c r="D94" s="35"/>
      <c r="E94" s="34"/>
      <c r="F94" s="36"/>
      <c r="G94" s="37"/>
      <c r="H94" s="44"/>
      <c r="I94" s="38"/>
    </row>
    <row r="95" spans="1:11" x14ac:dyDescent="0.25">
      <c r="A95" s="26">
        <v>9.1300000000000008</v>
      </c>
      <c r="B95" s="24" t="s">
        <v>192</v>
      </c>
      <c r="F95" s="25"/>
      <c r="G95" s="24"/>
      <c r="H95" s="25"/>
    </row>
    <row r="96" spans="1:11" x14ac:dyDescent="0.25">
      <c r="A96" s="29" t="s">
        <v>286</v>
      </c>
      <c r="B96" s="30" t="s">
        <v>222</v>
      </c>
      <c r="C96" s="31" t="s">
        <v>223</v>
      </c>
      <c r="D96" s="30" t="s">
        <v>224</v>
      </c>
      <c r="E96" s="31" t="s">
        <v>31</v>
      </c>
      <c r="F96" s="30" t="s">
        <v>225</v>
      </c>
      <c r="G96" s="30" t="s">
        <v>226</v>
      </c>
      <c r="H96" s="32" t="s">
        <v>227</v>
      </c>
      <c r="I96" s="32" t="s">
        <v>228</v>
      </c>
    </row>
    <row r="97" spans="1:9" x14ac:dyDescent="0.25">
      <c r="A97" s="23"/>
      <c r="B97" s="24">
        <v>97</v>
      </c>
      <c r="C97" s="34" t="s">
        <v>79</v>
      </c>
      <c r="D97" s="35" t="s">
        <v>41</v>
      </c>
      <c r="E97" s="34" t="s">
        <v>78</v>
      </c>
      <c r="F97" s="36">
        <v>5.4398148148148149E-3</v>
      </c>
      <c r="G97" s="37">
        <v>1.1574074074074073E-3</v>
      </c>
      <c r="H97" s="44">
        <v>6.8146990740740746E-3</v>
      </c>
      <c r="I97" s="38">
        <f t="shared" ref="I97:I102" si="7">+H97-G97</f>
        <v>5.6572916666666672E-3</v>
      </c>
    </row>
    <row r="98" spans="1:9" x14ac:dyDescent="0.25">
      <c r="A98" s="23"/>
      <c r="B98" s="24">
        <v>93</v>
      </c>
      <c r="C98" s="34" t="s">
        <v>204</v>
      </c>
      <c r="D98" s="35" t="s">
        <v>41</v>
      </c>
      <c r="E98" s="34" t="s">
        <v>118</v>
      </c>
      <c r="F98" s="36">
        <v>6.076388888888889E-3</v>
      </c>
      <c r="G98" s="37">
        <v>5.2083333333333322E-4</v>
      </c>
      <c r="H98" s="44">
        <v>6.8822916666666676E-3</v>
      </c>
      <c r="I98" s="38">
        <f t="shared" si="7"/>
        <v>6.3614583333333344E-3</v>
      </c>
    </row>
    <row r="99" spans="1:9" x14ac:dyDescent="0.25">
      <c r="A99" s="23"/>
      <c r="B99" s="24">
        <v>91</v>
      </c>
      <c r="C99" s="34" t="s">
        <v>287</v>
      </c>
      <c r="D99" s="35" t="s">
        <v>41</v>
      </c>
      <c r="E99" s="34" t="s">
        <v>49</v>
      </c>
      <c r="F99" s="36">
        <v>6.5972222222222222E-3</v>
      </c>
      <c r="G99" s="37">
        <v>0</v>
      </c>
      <c r="H99" s="44">
        <v>6.9145833333333342E-3</v>
      </c>
      <c r="I99" s="38">
        <f t="shared" si="7"/>
        <v>6.9145833333333342E-3</v>
      </c>
    </row>
    <row r="100" spans="1:9" x14ac:dyDescent="0.25">
      <c r="A100" s="23"/>
      <c r="B100" s="24">
        <v>96</v>
      </c>
      <c r="C100" s="34" t="s">
        <v>124</v>
      </c>
      <c r="D100" s="35" t="s">
        <v>41</v>
      </c>
      <c r="E100" s="34" t="s">
        <v>15</v>
      </c>
      <c r="F100" s="36">
        <v>5.6712962962962958E-3</v>
      </c>
      <c r="G100" s="37">
        <v>9.2592592592592639E-4</v>
      </c>
      <c r="H100" s="44">
        <v>6.9365740740740742E-3</v>
      </c>
      <c r="I100" s="38">
        <f t="shared" si="7"/>
        <v>6.0106481481481478E-3</v>
      </c>
    </row>
    <row r="101" spans="1:9" x14ac:dyDescent="0.25">
      <c r="A101" s="23"/>
      <c r="B101" s="24">
        <v>95</v>
      </c>
      <c r="C101" s="34" t="s">
        <v>137</v>
      </c>
      <c r="D101" s="35" t="s">
        <v>41</v>
      </c>
      <c r="E101" s="34" t="s">
        <v>66</v>
      </c>
      <c r="F101" s="36">
        <v>5.8449074074074072E-3</v>
      </c>
      <c r="G101" s="37">
        <v>7.5231481481481503E-4</v>
      </c>
      <c r="H101" s="44">
        <v>7.0450231481481475E-3</v>
      </c>
      <c r="I101" s="38">
        <f t="shared" si="7"/>
        <v>6.2927083333333324E-3</v>
      </c>
    </row>
    <row r="102" spans="1:9" x14ac:dyDescent="0.25">
      <c r="A102" s="23"/>
      <c r="B102" s="24">
        <v>94</v>
      </c>
      <c r="C102" s="34" t="s">
        <v>203</v>
      </c>
      <c r="D102" s="35" t="s">
        <v>41</v>
      </c>
      <c r="E102" s="34" t="s">
        <v>15</v>
      </c>
      <c r="F102" s="36">
        <v>5.9606481481481489E-3</v>
      </c>
      <c r="G102" s="37">
        <v>6.3657407407407326E-4</v>
      </c>
      <c r="H102" s="44">
        <v>7.0946759259259253E-3</v>
      </c>
      <c r="I102" s="38">
        <f t="shared" si="7"/>
        <v>6.458101851851852E-3</v>
      </c>
    </row>
    <row r="103" spans="1:9" x14ac:dyDescent="0.25">
      <c r="A103" s="23"/>
      <c r="B103" s="24">
        <v>92</v>
      </c>
      <c r="C103" s="34" t="s">
        <v>288</v>
      </c>
      <c r="D103" s="35" t="s">
        <v>41</v>
      </c>
      <c r="E103" s="34" t="s">
        <v>66</v>
      </c>
      <c r="F103" s="36">
        <v>6.2499999999999995E-3</v>
      </c>
      <c r="G103" s="37">
        <v>3.4722222222222272E-4</v>
      </c>
      <c r="H103" s="25" t="s">
        <v>252</v>
      </c>
      <c r="I103" s="38"/>
    </row>
    <row r="104" spans="1:9" x14ac:dyDescent="0.25">
      <c r="A104" s="23"/>
      <c r="B104" s="24"/>
      <c r="E104" s="9"/>
      <c r="F104" s="48"/>
      <c r="G104" s="24"/>
      <c r="H104" s="25"/>
    </row>
    <row r="105" spans="1:9" x14ac:dyDescent="0.25">
      <c r="A105" s="26">
        <v>9.17</v>
      </c>
      <c r="B105" s="24" t="s">
        <v>192</v>
      </c>
      <c r="C105" s="27"/>
      <c r="D105" s="25"/>
      <c r="E105" s="27"/>
      <c r="F105" s="25"/>
      <c r="G105" s="24"/>
      <c r="H105" s="25"/>
    </row>
    <row r="106" spans="1:9" x14ac:dyDescent="0.25">
      <c r="A106" s="29" t="s">
        <v>289</v>
      </c>
      <c r="B106" s="30" t="s">
        <v>222</v>
      </c>
      <c r="C106" s="31" t="s">
        <v>223</v>
      </c>
      <c r="D106" s="30" t="s">
        <v>224</v>
      </c>
      <c r="E106" s="31" t="s">
        <v>31</v>
      </c>
      <c r="F106" s="30" t="s">
        <v>225</v>
      </c>
      <c r="G106" s="30" t="s">
        <v>226</v>
      </c>
      <c r="H106" s="32" t="s">
        <v>227</v>
      </c>
      <c r="I106" s="32" t="s">
        <v>228</v>
      </c>
    </row>
    <row r="107" spans="1:9" x14ac:dyDescent="0.25">
      <c r="A107" s="23"/>
      <c r="B107" s="24">
        <v>103</v>
      </c>
      <c r="C107" s="34" t="s">
        <v>161</v>
      </c>
      <c r="D107" s="35" t="s">
        <v>41</v>
      </c>
      <c r="E107" s="34" t="s">
        <v>15</v>
      </c>
      <c r="F107" s="36">
        <v>6.2499999999999995E-3</v>
      </c>
      <c r="G107" s="37">
        <v>6.9444444444444458E-4</v>
      </c>
      <c r="H107" s="44">
        <v>6.7872685185185189E-3</v>
      </c>
      <c r="I107" s="38">
        <f t="shared" ref="I107:I114" si="8">+H107-G107</f>
        <v>6.0928240740740743E-3</v>
      </c>
    </row>
    <row r="108" spans="1:9" x14ac:dyDescent="0.25">
      <c r="A108" s="23"/>
      <c r="B108" s="24">
        <v>102</v>
      </c>
      <c r="C108" s="34" t="s">
        <v>290</v>
      </c>
      <c r="D108" s="35" t="s">
        <v>41</v>
      </c>
      <c r="E108" s="34" t="s">
        <v>87</v>
      </c>
      <c r="F108" s="36">
        <v>6.4236111111111117E-3</v>
      </c>
      <c r="G108" s="37">
        <v>5.2083333333333235E-4</v>
      </c>
      <c r="H108" s="44">
        <v>6.7937500000000003E-3</v>
      </c>
      <c r="I108" s="38">
        <f t="shared" si="8"/>
        <v>6.272916666666668E-3</v>
      </c>
    </row>
    <row r="109" spans="1:9" x14ac:dyDescent="0.25">
      <c r="A109" s="23"/>
      <c r="B109" s="24">
        <v>105</v>
      </c>
      <c r="C109" s="34" t="s">
        <v>291</v>
      </c>
      <c r="D109" s="35" t="s">
        <v>41</v>
      </c>
      <c r="E109" s="34" t="s">
        <v>118</v>
      </c>
      <c r="F109" s="36">
        <v>5.9606481481481489E-3</v>
      </c>
      <c r="G109" s="37">
        <v>9.8379629629629511E-4</v>
      </c>
      <c r="H109" s="44">
        <v>7.0714120370370366E-3</v>
      </c>
      <c r="I109" s="38">
        <f t="shared" si="8"/>
        <v>6.0876157407407415E-3</v>
      </c>
    </row>
    <row r="110" spans="1:9" x14ac:dyDescent="0.25">
      <c r="A110" s="23"/>
      <c r="B110" s="24">
        <v>101</v>
      </c>
      <c r="C110" s="34" t="s">
        <v>207</v>
      </c>
      <c r="D110" s="35" t="s">
        <v>41</v>
      </c>
      <c r="E110" s="34" t="s">
        <v>15</v>
      </c>
      <c r="F110" s="36">
        <v>6.9444444444444441E-3</v>
      </c>
      <c r="G110" s="37">
        <v>0</v>
      </c>
      <c r="H110" s="44">
        <v>7.2295138888888895E-3</v>
      </c>
      <c r="I110" s="38">
        <f t="shared" si="8"/>
        <v>7.2295138888888895E-3</v>
      </c>
    </row>
    <row r="111" spans="1:9" x14ac:dyDescent="0.25">
      <c r="A111" s="23"/>
      <c r="B111" s="24">
        <v>104</v>
      </c>
      <c r="C111" s="34" t="s">
        <v>56</v>
      </c>
      <c r="D111" s="35" t="s">
        <v>41</v>
      </c>
      <c r="E111" s="34" t="s">
        <v>15</v>
      </c>
      <c r="F111" s="36">
        <v>5.5555555555555558E-3</v>
      </c>
      <c r="G111" s="37">
        <v>1.3888888888888883E-3</v>
      </c>
      <c r="H111" s="44">
        <v>7.2753472222222221E-3</v>
      </c>
      <c r="I111" s="38">
        <f t="shared" si="8"/>
        <v>5.8864583333333338E-3</v>
      </c>
    </row>
    <row r="112" spans="1:9" x14ac:dyDescent="0.25">
      <c r="A112" s="23"/>
      <c r="B112" s="24">
        <v>107</v>
      </c>
      <c r="C112" s="34" t="s">
        <v>292</v>
      </c>
      <c r="D112" s="35" t="s">
        <v>41</v>
      </c>
      <c r="E112" s="34" t="s">
        <v>121</v>
      </c>
      <c r="F112" s="36">
        <v>5.3819444444444453E-3</v>
      </c>
      <c r="G112" s="37">
        <v>1.5624999999999988E-3</v>
      </c>
      <c r="H112" s="44">
        <v>7.2916666666666659E-3</v>
      </c>
      <c r="I112" s="38">
        <f t="shared" si="8"/>
        <v>5.7291666666666671E-3</v>
      </c>
    </row>
    <row r="113" spans="1:9" x14ac:dyDescent="0.25">
      <c r="A113" s="23"/>
      <c r="B113" s="24">
        <v>108</v>
      </c>
      <c r="C113" s="34" t="s">
        <v>293</v>
      </c>
      <c r="D113" s="35" t="s">
        <v>41</v>
      </c>
      <c r="E113" s="34" t="s">
        <v>294</v>
      </c>
      <c r="F113" s="36">
        <v>6.0185185185185177E-3</v>
      </c>
      <c r="G113" s="37">
        <v>9.2592592592592639E-4</v>
      </c>
      <c r="H113" s="44">
        <v>7.4187499999999991E-3</v>
      </c>
      <c r="I113" s="38">
        <f t="shared" si="8"/>
        <v>6.4928240740740727E-3</v>
      </c>
    </row>
    <row r="114" spans="1:9" x14ac:dyDescent="0.25">
      <c r="A114" s="23"/>
      <c r="B114" s="24">
        <v>106</v>
      </c>
      <c r="C114" s="43" t="s">
        <v>295</v>
      </c>
      <c r="D114" s="35" t="s">
        <v>41</v>
      </c>
      <c r="E114" s="43" t="s">
        <v>167</v>
      </c>
      <c r="F114" s="36">
        <v>5.7870370370370367E-3</v>
      </c>
      <c r="G114" s="37">
        <v>1.1574074074074073E-3</v>
      </c>
      <c r="H114" s="44">
        <v>8.0025462962962975E-3</v>
      </c>
      <c r="I114" s="38">
        <f t="shared" si="8"/>
        <v>6.8451388888888902E-3</v>
      </c>
    </row>
    <row r="115" spans="1:9" x14ac:dyDescent="0.25">
      <c r="A115" s="23"/>
      <c r="B115" s="24"/>
      <c r="C115" s="34"/>
      <c r="D115" s="35"/>
      <c r="E115" s="34"/>
      <c r="F115" s="36"/>
      <c r="G115" s="37"/>
      <c r="H115" s="44"/>
      <c r="I115" s="38"/>
    </row>
    <row r="116" spans="1:9" x14ac:dyDescent="0.25">
      <c r="A116" s="26">
        <v>9.2100000000000009</v>
      </c>
      <c r="B116" s="24" t="s">
        <v>192</v>
      </c>
      <c r="C116" s="27"/>
      <c r="D116" s="25"/>
      <c r="E116" s="27"/>
      <c r="F116" s="25"/>
      <c r="G116" s="24"/>
      <c r="H116" s="25"/>
    </row>
    <row r="117" spans="1:9" x14ac:dyDescent="0.25">
      <c r="A117" s="29" t="s">
        <v>296</v>
      </c>
      <c r="B117" s="30" t="s">
        <v>222</v>
      </c>
      <c r="C117" s="31" t="s">
        <v>223</v>
      </c>
      <c r="D117" s="30" t="s">
        <v>224</v>
      </c>
      <c r="E117" s="31" t="s">
        <v>31</v>
      </c>
      <c r="F117" s="30" t="s">
        <v>225</v>
      </c>
      <c r="G117" s="30" t="s">
        <v>226</v>
      </c>
      <c r="H117" s="32" t="s">
        <v>227</v>
      </c>
      <c r="I117" s="32" t="s">
        <v>228</v>
      </c>
    </row>
    <row r="118" spans="1:9" x14ac:dyDescent="0.25">
      <c r="A118" s="23"/>
      <c r="B118" s="24">
        <v>111</v>
      </c>
      <c r="C118" s="34" t="s">
        <v>153</v>
      </c>
      <c r="D118" s="35" t="s">
        <v>41</v>
      </c>
      <c r="E118" s="34" t="s">
        <v>15</v>
      </c>
      <c r="F118" s="36">
        <v>6.9444444444444441E-3</v>
      </c>
      <c r="G118" s="37">
        <v>0</v>
      </c>
      <c r="H118" s="44">
        <v>6.899074074074074E-3</v>
      </c>
      <c r="I118" s="38">
        <f t="shared" ref="I118:I123" si="9">+H118-G118</f>
        <v>6.899074074074074E-3</v>
      </c>
    </row>
    <row r="119" spans="1:9" x14ac:dyDescent="0.25">
      <c r="A119" s="23"/>
      <c r="B119" s="24">
        <v>116</v>
      </c>
      <c r="C119" s="34" t="s">
        <v>52</v>
      </c>
      <c r="D119" s="35" t="s">
        <v>41</v>
      </c>
      <c r="E119" s="34" t="s">
        <v>15</v>
      </c>
      <c r="F119" s="36">
        <v>5.7291666666666671E-3</v>
      </c>
      <c r="G119" s="37">
        <v>1.2152777777777769E-3</v>
      </c>
      <c r="H119" s="44">
        <v>7.0450231481481475E-3</v>
      </c>
      <c r="I119" s="38">
        <f t="shared" si="9"/>
        <v>5.8297453703703705E-3</v>
      </c>
    </row>
    <row r="120" spans="1:9" x14ac:dyDescent="0.25">
      <c r="A120" s="23"/>
      <c r="B120" s="24">
        <v>112</v>
      </c>
      <c r="C120" s="34" t="s">
        <v>297</v>
      </c>
      <c r="D120" s="35" t="s">
        <v>41</v>
      </c>
      <c r="E120" s="34" t="s">
        <v>298</v>
      </c>
      <c r="F120" s="36">
        <v>6.4236111111111117E-3</v>
      </c>
      <c r="G120" s="37">
        <v>5.2083333333333235E-4</v>
      </c>
      <c r="H120" s="36">
        <v>7.2359953703703709E-3</v>
      </c>
      <c r="I120" s="38">
        <f t="shared" si="9"/>
        <v>6.7151620370370386E-3</v>
      </c>
    </row>
    <row r="121" spans="1:9" x14ac:dyDescent="0.25">
      <c r="A121" s="23"/>
      <c r="B121" s="24">
        <v>115</v>
      </c>
      <c r="C121" s="34" t="s">
        <v>54</v>
      </c>
      <c r="D121" s="35" t="s">
        <v>41</v>
      </c>
      <c r="E121" s="34" t="s">
        <v>15</v>
      </c>
      <c r="F121" s="36">
        <v>5.9027777777777776E-3</v>
      </c>
      <c r="G121" s="37">
        <v>1.0416666666666664E-3</v>
      </c>
      <c r="H121" s="44">
        <v>7.2609953703703699E-3</v>
      </c>
      <c r="I121" s="38">
        <f t="shared" si="9"/>
        <v>6.2193287037037035E-3</v>
      </c>
    </row>
    <row r="122" spans="1:9" x14ac:dyDescent="0.25">
      <c r="A122" s="23"/>
      <c r="B122" s="24">
        <v>117</v>
      </c>
      <c r="C122" s="34" t="s">
        <v>46</v>
      </c>
      <c r="D122" s="35" t="s">
        <v>41</v>
      </c>
      <c r="E122" s="34" t="s">
        <v>15</v>
      </c>
      <c r="F122" s="36">
        <v>5.5555555555555558E-3</v>
      </c>
      <c r="G122" s="37">
        <v>1.3888888888888883E-3</v>
      </c>
      <c r="H122" s="44">
        <v>7.2891203703703703E-3</v>
      </c>
      <c r="I122" s="38">
        <f t="shared" si="9"/>
        <v>5.900231481481482E-3</v>
      </c>
    </row>
    <row r="123" spans="1:9" x14ac:dyDescent="0.25">
      <c r="A123" s="23"/>
      <c r="B123" s="24">
        <v>113</v>
      </c>
      <c r="C123" s="34" t="s">
        <v>171</v>
      </c>
      <c r="D123" s="35" t="s">
        <v>41</v>
      </c>
      <c r="E123" s="34" t="s">
        <v>170</v>
      </c>
      <c r="F123" s="36">
        <v>6.2499999999999995E-3</v>
      </c>
      <c r="G123" s="37">
        <v>6.9444444444444458E-4</v>
      </c>
      <c r="H123" s="44">
        <v>7.4537037037037028E-3</v>
      </c>
      <c r="I123" s="38">
        <f t="shared" si="9"/>
        <v>6.7592592592592583E-3</v>
      </c>
    </row>
    <row r="124" spans="1:9" x14ac:dyDescent="0.25">
      <c r="A124" s="23"/>
      <c r="B124" s="24">
        <v>114</v>
      </c>
      <c r="C124" s="34" t="s">
        <v>205</v>
      </c>
      <c r="D124" s="35" t="s">
        <v>41</v>
      </c>
      <c r="E124" s="34" t="s">
        <v>66</v>
      </c>
      <c r="F124" s="36">
        <v>6.0185185185185177E-3</v>
      </c>
      <c r="G124" s="37">
        <v>9.2592592592592639E-4</v>
      </c>
      <c r="H124" s="25" t="s">
        <v>252</v>
      </c>
      <c r="I124" s="38"/>
    </row>
    <row r="125" spans="1:9" x14ac:dyDescent="0.25">
      <c r="A125" s="23"/>
      <c r="B125" s="24">
        <v>118</v>
      </c>
      <c r="C125" s="43" t="s">
        <v>299</v>
      </c>
      <c r="D125" s="35" t="s">
        <v>41</v>
      </c>
      <c r="E125" s="43" t="s">
        <v>49</v>
      </c>
      <c r="F125" s="36">
        <v>5.2662037037037035E-3</v>
      </c>
      <c r="G125" s="37">
        <v>1.6782407407407406E-3</v>
      </c>
      <c r="H125" s="25" t="s">
        <v>252</v>
      </c>
      <c r="I125" s="38"/>
    </row>
    <row r="126" spans="1:9" x14ac:dyDescent="0.25">
      <c r="A126" s="23"/>
      <c r="B126" s="24"/>
      <c r="C126" s="43"/>
      <c r="D126" s="35"/>
      <c r="E126" s="43"/>
      <c r="F126" s="36"/>
      <c r="G126" s="37"/>
      <c r="H126" s="25"/>
      <c r="I126" s="38"/>
    </row>
    <row r="127" spans="1:9" x14ac:dyDescent="0.25">
      <c r="A127" s="26">
        <v>9.25</v>
      </c>
      <c r="B127" s="24" t="s">
        <v>192</v>
      </c>
      <c r="C127" s="27"/>
      <c r="D127" s="25"/>
      <c r="E127" s="27"/>
      <c r="F127" s="25"/>
      <c r="G127" s="24"/>
      <c r="H127" s="25"/>
    </row>
    <row r="128" spans="1:9" x14ac:dyDescent="0.25">
      <c r="A128" s="29" t="s">
        <v>300</v>
      </c>
      <c r="B128" s="30" t="s">
        <v>222</v>
      </c>
      <c r="C128" s="31" t="s">
        <v>236</v>
      </c>
      <c r="D128" s="30" t="s">
        <v>224</v>
      </c>
      <c r="E128" s="31" t="s">
        <v>31</v>
      </c>
      <c r="F128" s="30" t="s">
        <v>225</v>
      </c>
      <c r="G128" s="30" t="s">
        <v>226</v>
      </c>
      <c r="H128" s="32" t="s">
        <v>227</v>
      </c>
      <c r="I128" s="32" t="s">
        <v>228</v>
      </c>
    </row>
    <row r="129" spans="1:9" x14ac:dyDescent="0.25">
      <c r="A129" s="23"/>
      <c r="B129" s="24">
        <v>121</v>
      </c>
      <c r="C129" s="34" t="s">
        <v>301</v>
      </c>
      <c r="D129" s="40" t="s">
        <v>63</v>
      </c>
      <c r="E129" s="34" t="s">
        <v>66</v>
      </c>
      <c r="F129" s="41">
        <v>7.4074074074074068E-3</v>
      </c>
      <c r="G129" s="37">
        <v>0</v>
      </c>
      <c r="H129" s="44">
        <v>6.951620370370371E-3</v>
      </c>
      <c r="I129" s="38">
        <f t="shared" ref="I129:I135" si="10">+H129-G129</f>
        <v>6.951620370370371E-3</v>
      </c>
    </row>
    <row r="130" spans="1:9" x14ac:dyDescent="0.25">
      <c r="A130" s="23"/>
      <c r="B130" s="24">
        <v>122</v>
      </c>
      <c r="C130" s="34" t="s">
        <v>107</v>
      </c>
      <c r="D130" s="40" t="s">
        <v>63</v>
      </c>
      <c r="E130" s="34" t="s">
        <v>66</v>
      </c>
      <c r="F130" s="41">
        <v>7.2916666666666659E-3</v>
      </c>
      <c r="G130" s="37">
        <v>1.1574074074074091E-4</v>
      </c>
      <c r="H130" s="44">
        <v>7.3915509259259264E-3</v>
      </c>
      <c r="I130" s="38">
        <f t="shared" si="10"/>
        <v>7.2758101851851855E-3</v>
      </c>
    </row>
    <row r="131" spans="1:9" x14ac:dyDescent="0.25">
      <c r="A131" s="23"/>
      <c r="B131" s="24">
        <v>125</v>
      </c>
      <c r="C131" s="34" t="s">
        <v>209</v>
      </c>
      <c r="D131" s="40" t="s">
        <v>63</v>
      </c>
      <c r="E131" s="34" t="s">
        <v>49</v>
      </c>
      <c r="F131" s="36">
        <v>6.5972222222222222E-3</v>
      </c>
      <c r="G131" s="37">
        <v>8.1018518518518462E-4</v>
      </c>
      <c r="H131" s="44">
        <v>7.4896990740740748E-3</v>
      </c>
      <c r="I131" s="38">
        <f t="shared" si="10"/>
        <v>6.6795138888888902E-3</v>
      </c>
    </row>
    <row r="132" spans="1:9" x14ac:dyDescent="0.25">
      <c r="A132" s="23"/>
      <c r="B132" s="24">
        <v>124</v>
      </c>
      <c r="C132" s="34" t="s">
        <v>302</v>
      </c>
      <c r="D132" s="40" t="s">
        <v>63</v>
      </c>
      <c r="E132" s="34" t="s">
        <v>11</v>
      </c>
      <c r="F132" s="36">
        <v>6.7129629629629622E-3</v>
      </c>
      <c r="G132" s="37">
        <v>6.9444444444444458E-4</v>
      </c>
      <c r="H132" s="44">
        <v>7.560300925925926E-3</v>
      </c>
      <c r="I132" s="38">
        <f t="shared" si="10"/>
        <v>6.8658564814814815E-3</v>
      </c>
    </row>
    <row r="133" spans="1:9" x14ac:dyDescent="0.25">
      <c r="A133" s="23"/>
      <c r="B133" s="24">
        <v>126</v>
      </c>
      <c r="C133" s="34" t="s">
        <v>176</v>
      </c>
      <c r="D133" s="40" t="s">
        <v>63</v>
      </c>
      <c r="E133" s="34" t="s">
        <v>175</v>
      </c>
      <c r="F133" s="36">
        <v>6.5972222222222222E-3</v>
      </c>
      <c r="G133" s="37">
        <v>8.1018518518518462E-4</v>
      </c>
      <c r="H133" s="44">
        <v>7.734027777777778E-3</v>
      </c>
      <c r="I133" s="38">
        <f t="shared" si="10"/>
        <v>6.9238425925925934E-3</v>
      </c>
    </row>
    <row r="134" spans="1:9" x14ac:dyDescent="0.25">
      <c r="A134" s="23"/>
      <c r="B134" s="24">
        <v>127</v>
      </c>
      <c r="C134" s="43" t="s">
        <v>303</v>
      </c>
      <c r="D134" s="40" t="s">
        <v>63</v>
      </c>
      <c r="E134" s="43" t="s">
        <v>15</v>
      </c>
      <c r="F134" s="45">
        <v>6.3657407407407404E-3</v>
      </c>
      <c r="G134" s="37">
        <v>1.0416666666666664E-3</v>
      </c>
      <c r="H134" s="44">
        <v>8.1252314814814815E-3</v>
      </c>
      <c r="I134" s="38">
        <f t="shared" si="10"/>
        <v>7.0835648148148151E-3</v>
      </c>
    </row>
    <row r="135" spans="1:9" x14ac:dyDescent="0.25">
      <c r="A135" s="23"/>
      <c r="B135" s="24">
        <v>123</v>
      </c>
      <c r="C135" s="34" t="s">
        <v>182</v>
      </c>
      <c r="D135" s="40" t="s">
        <v>63</v>
      </c>
      <c r="E135" s="34" t="s">
        <v>15</v>
      </c>
      <c r="F135" s="36">
        <v>6.9444444444444441E-3</v>
      </c>
      <c r="G135" s="37">
        <v>4.6296296296296276E-4</v>
      </c>
      <c r="H135" s="44">
        <v>8.7697916666666671E-3</v>
      </c>
      <c r="I135" s="38">
        <f t="shared" si="10"/>
        <v>8.3068287037037052E-3</v>
      </c>
    </row>
    <row r="136" spans="1:9" x14ac:dyDescent="0.25">
      <c r="A136" s="23"/>
      <c r="B136" s="24"/>
      <c r="E136" s="9"/>
      <c r="F136" s="48"/>
      <c r="G136" s="24"/>
      <c r="H136" s="25"/>
    </row>
    <row r="137" spans="1:9" x14ac:dyDescent="0.25">
      <c r="A137" s="26">
        <v>9.2899999999999991</v>
      </c>
      <c r="B137" s="24" t="s">
        <v>192</v>
      </c>
      <c r="F137" s="49"/>
      <c r="G137" s="24"/>
      <c r="H137" s="25"/>
    </row>
    <row r="138" spans="1:9" x14ac:dyDescent="0.25">
      <c r="A138" s="29" t="s">
        <v>304</v>
      </c>
      <c r="B138" s="30" t="s">
        <v>222</v>
      </c>
      <c r="C138" s="31" t="s">
        <v>236</v>
      </c>
      <c r="D138" s="30" t="s">
        <v>224</v>
      </c>
      <c r="E138" s="31" t="s">
        <v>31</v>
      </c>
      <c r="F138" s="30" t="s">
        <v>225</v>
      </c>
      <c r="G138" s="30" t="s">
        <v>226</v>
      </c>
      <c r="H138" s="32" t="s">
        <v>227</v>
      </c>
      <c r="I138" s="32" t="s">
        <v>228</v>
      </c>
    </row>
    <row r="139" spans="1:9" x14ac:dyDescent="0.25">
      <c r="A139" s="23"/>
      <c r="B139" s="24">
        <v>131</v>
      </c>
      <c r="C139" s="34" t="s">
        <v>305</v>
      </c>
      <c r="D139" s="40" t="s">
        <v>63</v>
      </c>
      <c r="E139" s="34" t="s">
        <v>66</v>
      </c>
      <c r="F139" s="36">
        <v>7.5231481481481477E-3</v>
      </c>
      <c r="G139" s="37">
        <v>0</v>
      </c>
      <c r="H139" s="44">
        <v>7.2820601851851857E-3</v>
      </c>
      <c r="I139" s="38">
        <f t="shared" ref="I139:I145" si="11">+H139-G139</f>
        <v>7.2820601851851857E-3</v>
      </c>
    </row>
    <row r="140" spans="1:9" x14ac:dyDescent="0.25">
      <c r="A140" s="23"/>
      <c r="B140" s="24">
        <v>133</v>
      </c>
      <c r="C140" s="34" t="s">
        <v>306</v>
      </c>
      <c r="D140" s="40" t="s">
        <v>63</v>
      </c>
      <c r="E140" s="34" t="s">
        <v>66</v>
      </c>
      <c r="F140" s="36">
        <v>7.0023148148148154E-3</v>
      </c>
      <c r="G140" s="37">
        <v>5.2083333333333235E-4</v>
      </c>
      <c r="H140" s="44">
        <v>7.3151620370370376E-3</v>
      </c>
      <c r="I140" s="38">
        <f t="shared" si="11"/>
        <v>6.7943287037037052E-3</v>
      </c>
    </row>
    <row r="141" spans="1:9" x14ac:dyDescent="0.25">
      <c r="A141" s="23"/>
      <c r="B141" s="24">
        <v>132</v>
      </c>
      <c r="C141" s="34" t="s">
        <v>307</v>
      </c>
      <c r="D141" s="40" t="s">
        <v>63</v>
      </c>
      <c r="E141" s="34" t="s">
        <v>66</v>
      </c>
      <c r="F141" s="41">
        <v>7.0601851851851841E-3</v>
      </c>
      <c r="G141" s="37">
        <v>4.6296296296296363E-4</v>
      </c>
      <c r="H141" s="44">
        <v>7.5196759259259262E-3</v>
      </c>
      <c r="I141" s="38">
        <f t="shared" si="11"/>
        <v>7.0567129629629625E-3</v>
      </c>
    </row>
    <row r="142" spans="1:9" x14ac:dyDescent="0.25">
      <c r="A142" s="23"/>
      <c r="B142" s="24">
        <v>135</v>
      </c>
      <c r="C142" s="34" t="s">
        <v>308</v>
      </c>
      <c r="D142" s="40" t="s">
        <v>63</v>
      </c>
      <c r="E142" s="34" t="s">
        <v>11</v>
      </c>
      <c r="F142" s="36">
        <v>6.7129629629629622E-3</v>
      </c>
      <c r="G142" s="37">
        <v>8.1018518518518549E-4</v>
      </c>
      <c r="H142" s="44">
        <v>7.5464120370370381E-3</v>
      </c>
      <c r="I142" s="38">
        <f t="shared" si="11"/>
        <v>6.7362268518518526E-3</v>
      </c>
    </row>
    <row r="143" spans="1:9" x14ac:dyDescent="0.25">
      <c r="A143" s="23"/>
      <c r="B143" s="24">
        <v>137</v>
      </c>
      <c r="C143" s="34" t="s">
        <v>309</v>
      </c>
      <c r="D143" s="40" t="s">
        <v>63</v>
      </c>
      <c r="E143" s="34" t="s">
        <v>15</v>
      </c>
      <c r="F143" s="36">
        <v>6.4236111111111117E-3</v>
      </c>
      <c r="G143" s="37">
        <v>1.099537037037036E-3</v>
      </c>
      <c r="H143" s="44">
        <v>7.5886574074074077E-3</v>
      </c>
      <c r="I143" s="38">
        <f t="shared" si="11"/>
        <v>6.4891203703703717E-3</v>
      </c>
    </row>
    <row r="144" spans="1:9" x14ac:dyDescent="0.25">
      <c r="A144" s="23"/>
      <c r="B144" s="24">
        <v>138</v>
      </c>
      <c r="C144" s="34" t="s">
        <v>310</v>
      </c>
      <c r="D144" s="9" t="s">
        <v>63</v>
      </c>
      <c r="E144" s="10" t="s">
        <v>15</v>
      </c>
      <c r="F144" s="44">
        <v>5.9027777777777776E-3</v>
      </c>
      <c r="G144" s="37">
        <v>1.6203703703703701E-3</v>
      </c>
      <c r="H144" s="44">
        <v>7.785416666666667E-3</v>
      </c>
      <c r="I144" s="38">
        <f t="shared" si="11"/>
        <v>6.1650462962962969E-3</v>
      </c>
    </row>
    <row r="145" spans="1:9" x14ac:dyDescent="0.25">
      <c r="A145" s="23"/>
      <c r="B145" s="24">
        <v>134</v>
      </c>
      <c r="C145" s="34" t="s">
        <v>155</v>
      </c>
      <c r="D145" s="40" t="s">
        <v>63</v>
      </c>
      <c r="E145" s="34" t="s">
        <v>150</v>
      </c>
      <c r="F145" s="36">
        <v>6.7129629629629622E-3</v>
      </c>
      <c r="G145" s="37">
        <v>8.1018518518518549E-4</v>
      </c>
      <c r="H145" s="44">
        <v>7.8230324074074088E-3</v>
      </c>
      <c r="I145" s="38">
        <f t="shared" si="11"/>
        <v>7.0128472222222233E-3</v>
      </c>
    </row>
    <row r="146" spans="1:9" x14ac:dyDescent="0.25">
      <c r="A146" s="23"/>
      <c r="B146" s="24">
        <v>136</v>
      </c>
      <c r="C146" s="34" t="s">
        <v>90</v>
      </c>
      <c r="D146" s="40" t="s">
        <v>63</v>
      </c>
      <c r="E146" s="34" t="s">
        <v>66</v>
      </c>
      <c r="F146" s="36">
        <v>6.4236111111111117E-3</v>
      </c>
      <c r="G146" s="37">
        <v>1.099537037037036E-3</v>
      </c>
      <c r="H146" s="25" t="s">
        <v>252</v>
      </c>
      <c r="I146" s="38"/>
    </row>
    <row r="147" spans="1:9" x14ac:dyDescent="0.25">
      <c r="A147" s="23"/>
      <c r="B147" s="24"/>
      <c r="C147" s="34"/>
      <c r="E147" s="9"/>
      <c r="F147" s="44"/>
      <c r="G147" s="37"/>
      <c r="H147" s="44"/>
      <c r="I147" s="38"/>
    </row>
    <row r="148" spans="1:9" x14ac:dyDescent="0.25">
      <c r="A148" s="23"/>
      <c r="B148" s="24" t="s">
        <v>192</v>
      </c>
      <c r="E148" s="9"/>
      <c r="F148" s="48"/>
      <c r="G148" s="24"/>
      <c r="H148" s="25"/>
    </row>
    <row r="149" spans="1:9" x14ac:dyDescent="0.25">
      <c r="A149" s="50">
        <v>9.33</v>
      </c>
      <c r="B149" s="30" t="s">
        <v>222</v>
      </c>
      <c r="C149" s="31" t="s">
        <v>223</v>
      </c>
      <c r="D149" s="30" t="s">
        <v>224</v>
      </c>
      <c r="E149" s="31" t="s">
        <v>31</v>
      </c>
      <c r="F149" s="30" t="s">
        <v>225</v>
      </c>
      <c r="G149" s="30" t="s">
        <v>226</v>
      </c>
      <c r="H149" s="32" t="s">
        <v>227</v>
      </c>
      <c r="I149" s="32" t="s">
        <v>228</v>
      </c>
    </row>
    <row r="150" spans="1:9" x14ac:dyDescent="0.25">
      <c r="A150" s="23" t="s">
        <v>311</v>
      </c>
      <c r="B150" s="24">
        <v>141</v>
      </c>
      <c r="C150" s="34" t="s">
        <v>214</v>
      </c>
      <c r="D150" s="35" t="s">
        <v>41</v>
      </c>
      <c r="E150" s="34" t="s">
        <v>49</v>
      </c>
      <c r="F150" s="36">
        <v>7.1180555555555554E-3</v>
      </c>
      <c r="G150" s="37">
        <v>0</v>
      </c>
      <c r="H150" s="44">
        <v>6.8393518518518525E-3</v>
      </c>
      <c r="I150" s="38">
        <f t="shared" ref="I150:I157" si="12">+H150-G150</f>
        <v>6.8393518518518525E-3</v>
      </c>
    </row>
    <row r="151" spans="1:9" x14ac:dyDescent="0.25">
      <c r="A151" s="23"/>
      <c r="B151" s="24">
        <v>146</v>
      </c>
      <c r="C151" s="34" t="s">
        <v>312</v>
      </c>
      <c r="D151" s="35" t="s">
        <v>41</v>
      </c>
      <c r="E151" s="34" t="s">
        <v>118</v>
      </c>
      <c r="F151" s="36">
        <v>5.7870370370370376E-3</v>
      </c>
      <c r="G151" s="37">
        <v>1.3310185185185178E-3</v>
      </c>
      <c r="H151" s="44">
        <v>6.9486111111111111E-3</v>
      </c>
      <c r="I151" s="38">
        <f t="shared" si="12"/>
        <v>5.6175925925925933E-3</v>
      </c>
    </row>
    <row r="152" spans="1:9" x14ac:dyDescent="0.25">
      <c r="A152" s="23"/>
      <c r="B152" s="24">
        <v>144</v>
      </c>
      <c r="C152" s="34" t="s">
        <v>313</v>
      </c>
      <c r="D152" s="35" t="s">
        <v>41</v>
      </c>
      <c r="E152" s="34" t="s">
        <v>147</v>
      </c>
      <c r="F152" s="36">
        <v>6.0185185185185177E-3</v>
      </c>
      <c r="G152" s="37">
        <v>1.0995370370370378E-3</v>
      </c>
      <c r="H152" s="44">
        <v>7.0965277777777771E-3</v>
      </c>
      <c r="I152" s="38">
        <f t="shared" si="12"/>
        <v>5.9969907407407394E-3</v>
      </c>
    </row>
    <row r="153" spans="1:9" x14ac:dyDescent="0.25">
      <c r="A153" s="23"/>
      <c r="B153" s="24">
        <v>143</v>
      </c>
      <c r="C153" s="34" t="s">
        <v>114</v>
      </c>
      <c r="D153" s="35" t="s">
        <v>41</v>
      </c>
      <c r="E153" s="34" t="s">
        <v>113</v>
      </c>
      <c r="F153" s="36">
        <v>6.2499999999999995E-3</v>
      </c>
      <c r="G153" s="37">
        <v>8.6805555555555594E-4</v>
      </c>
      <c r="H153" s="36">
        <v>7.1060185185185185E-3</v>
      </c>
      <c r="I153" s="38">
        <f t="shared" si="12"/>
        <v>6.2379629629629625E-3</v>
      </c>
    </row>
    <row r="154" spans="1:9" x14ac:dyDescent="0.25">
      <c r="A154" s="23"/>
      <c r="B154" s="24">
        <v>142</v>
      </c>
      <c r="C154" s="34" t="s">
        <v>141</v>
      </c>
      <c r="D154" s="35" t="s">
        <v>41</v>
      </c>
      <c r="E154" s="34" t="s">
        <v>118</v>
      </c>
      <c r="F154" s="36">
        <v>6.5393518518518517E-3</v>
      </c>
      <c r="G154" s="37">
        <v>5.7870370370370367E-4</v>
      </c>
      <c r="H154" s="36">
        <v>7.1467592592592598E-3</v>
      </c>
      <c r="I154" s="38">
        <f t="shared" si="12"/>
        <v>6.5680555555555561E-3</v>
      </c>
    </row>
    <row r="155" spans="1:9" x14ac:dyDescent="0.25">
      <c r="A155" s="23"/>
      <c r="B155" s="24">
        <v>148</v>
      </c>
      <c r="C155" s="34" t="s">
        <v>95</v>
      </c>
      <c r="D155" s="35" t="s">
        <v>41</v>
      </c>
      <c r="E155" s="34" t="s">
        <v>15</v>
      </c>
      <c r="F155" s="36">
        <v>5.4398148148148149E-3</v>
      </c>
      <c r="G155" s="37">
        <v>1.6782407407407406E-3</v>
      </c>
      <c r="H155" s="44">
        <v>7.2504629629629629E-3</v>
      </c>
      <c r="I155" s="38">
        <f t="shared" si="12"/>
        <v>5.5722222222222223E-3</v>
      </c>
    </row>
    <row r="156" spans="1:9" x14ac:dyDescent="0.25">
      <c r="A156" s="23"/>
      <c r="B156" s="24">
        <v>147</v>
      </c>
      <c r="C156" s="34" t="s">
        <v>109</v>
      </c>
      <c r="D156" s="35" t="s">
        <v>41</v>
      </c>
      <c r="E156" s="34" t="s">
        <v>15</v>
      </c>
      <c r="F156" s="36">
        <v>5.5555555555555558E-3</v>
      </c>
      <c r="G156" s="37">
        <v>1.5624999999999997E-3</v>
      </c>
      <c r="H156" s="44">
        <v>7.2605324074074074E-3</v>
      </c>
      <c r="I156" s="38">
        <f t="shared" si="12"/>
        <v>5.6980324074074077E-3</v>
      </c>
    </row>
    <row r="157" spans="1:9" x14ac:dyDescent="0.25">
      <c r="A157" s="23"/>
      <c r="B157" s="24">
        <v>145</v>
      </c>
      <c r="C157" s="34" t="s">
        <v>314</v>
      </c>
      <c r="D157" s="35" t="s">
        <v>41</v>
      </c>
      <c r="E157" s="34" t="s">
        <v>66</v>
      </c>
      <c r="F157" s="36">
        <v>5.9606481481481489E-3</v>
      </c>
      <c r="G157" s="37">
        <v>1.1574074074074065E-3</v>
      </c>
      <c r="H157" s="44">
        <v>7.6998842592592596E-3</v>
      </c>
      <c r="I157" s="38">
        <f t="shared" si="12"/>
        <v>6.5424768518518531E-3</v>
      </c>
    </row>
    <row r="158" spans="1:9" x14ac:dyDescent="0.25">
      <c r="A158" s="23"/>
      <c r="B158" s="24"/>
      <c r="F158" s="44"/>
      <c r="G158" s="24"/>
      <c r="H158" s="25"/>
    </row>
    <row r="159" spans="1:9" x14ac:dyDescent="0.25">
      <c r="A159" s="23"/>
      <c r="B159" s="24" t="s">
        <v>192</v>
      </c>
      <c r="F159" s="42"/>
      <c r="G159" s="24"/>
      <c r="H159" s="25"/>
    </row>
    <row r="160" spans="1:9" x14ac:dyDescent="0.25">
      <c r="A160" s="51">
        <v>9.3699999999999992</v>
      </c>
      <c r="B160" s="30" t="s">
        <v>222</v>
      </c>
      <c r="C160" s="31" t="s">
        <v>223</v>
      </c>
      <c r="D160" s="30" t="s">
        <v>224</v>
      </c>
      <c r="E160" s="31" t="s">
        <v>31</v>
      </c>
      <c r="F160" s="30" t="s">
        <v>225</v>
      </c>
      <c r="G160" s="30" t="s">
        <v>226</v>
      </c>
      <c r="H160" s="32" t="s">
        <v>227</v>
      </c>
      <c r="I160" s="32" t="s">
        <v>228</v>
      </c>
    </row>
    <row r="161" spans="1:9" x14ac:dyDescent="0.25">
      <c r="A161" s="23" t="s">
        <v>315</v>
      </c>
      <c r="B161" s="24">
        <v>151</v>
      </c>
      <c r="C161" s="34" t="s">
        <v>316</v>
      </c>
      <c r="D161" s="35" t="s">
        <v>41</v>
      </c>
      <c r="E161" s="34" t="s">
        <v>15</v>
      </c>
      <c r="F161" s="36">
        <v>6.7129629629629622E-3</v>
      </c>
      <c r="G161" s="37">
        <v>0</v>
      </c>
      <c r="H161" s="44">
        <v>6.2707175925925916E-3</v>
      </c>
      <c r="I161" s="38">
        <f t="shared" ref="I161:I166" si="13">+H161-G161</f>
        <v>6.2707175925925916E-3</v>
      </c>
    </row>
    <row r="162" spans="1:9" x14ac:dyDescent="0.25">
      <c r="A162" s="23"/>
      <c r="B162" s="24">
        <v>154</v>
      </c>
      <c r="C162" s="34" t="s">
        <v>83</v>
      </c>
      <c r="D162" s="35" t="s">
        <v>41</v>
      </c>
      <c r="E162" s="34" t="s">
        <v>15</v>
      </c>
      <c r="F162" s="36">
        <v>6.0185185185185177E-3</v>
      </c>
      <c r="G162" s="37">
        <v>6.9444444444444458E-4</v>
      </c>
      <c r="H162" s="44">
        <v>6.5956018518518525E-3</v>
      </c>
      <c r="I162" s="38">
        <f t="shared" si="13"/>
        <v>5.9011574074074079E-3</v>
      </c>
    </row>
    <row r="163" spans="1:9" x14ac:dyDescent="0.25">
      <c r="A163" s="23"/>
      <c r="B163" s="24">
        <v>157</v>
      </c>
      <c r="C163" s="34" t="s">
        <v>111</v>
      </c>
      <c r="D163" s="35" t="s">
        <v>41</v>
      </c>
      <c r="E163" s="34" t="s">
        <v>66</v>
      </c>
      <c r="F163" s="36">
        <v>5.4976851851851853E-3</v>
      </c>
      <c r="G163" s="37">
        <v>1.2152777777777769E-3</v>
      </c>
      <c r="H163" s="44">
        <v>6.7576388888888885E-3</v>
      </c>
      <c r="I163" s="38">
        <f t="shared" si="13"/>
        <v>5.5423611111111116E-3</v>
      </c>
    </row>
    <row r="164" spans="1:9" x14ac:dyDescent="0.25">
      <c r="A164" s="23"/>
      <c r="B164" s="24">
        <v>153</v>
      </c>
      <c r="C164" s="34" t="s">
        <v>74</v>
      </c>
      <c r="D164" s="35" t="s">
        <v>41</v>
      </c>
      <c r="E164" s="34" t="s">
        <v>15</v>
      </c>
      <c r="F164" s="36">
        <v>6.1921296296296299E-3</v>
      </c>
      <c r="G164" s="37">
        <v>5.2083333333333235E-4</v>
      </c>
      <c r="H164" s="44">
        <v>6.7775462962962954E-3</v>
      </c>
      <c r="I164" s="38">
        <f t="shared" si="13"/>
        <v>6.2567129629629631E-3</v>
      </c>
    </row>
    <row r="165" spans="1:9" x14ac:dyDescent="0.25">
      <c r="A165" s="23"/>
      <c r="B165" s="24">
        <v>152</v>
      </c>
      <c r="C165" s="34" t="s">
        <v>116</v>
      </c>
      <c r="D165" s="35" t="s">
        <v>41</v>
      </c>
      <c r="E165" s="34" t="s">
        <v>15</v>
      </c>
      <c r="F165" s="36">
        <v>6.3657407407407404E-3</v>
      </c>
      <c r="G165" s="37">
        <v>3.4722222222222186E-4</v>
      </c>
      <c r="H165" s="44">
        <v>6.8354166666666667E-3</v>
      </c>
      <c r="I165" s="38">
        <f t="shared" si="13"/>
        <v>6.4881944444444449E-3</v>
      </c>
    </row>
    <row r="166" spans="1:9" x14ac:dyDescent="0.25">
      <c r="A166" s="23"/>
      <c r="B166" s="24">
        <v>156</v>
      </c>
      <c r="C166" s="34" t="s">
        <v>198</v>
      </c>
      <c r="D166" s="35" t="s">
        <v>41</v>
      </c>
      <c r="E166" s="34" t="s">
        <v>78</v>
      </c>
      <c r="F166" s="36">
        <v>5.6712962962962958E-3</v>
      </c>
      <c r="G166" s="37">
        <v>1.0416666666666664E-3</v>
      </c>
      <c r="H166" s="44">
        <v>6.9025462962962964E-3</v>
      </c>
      <c r="I166" s="38">
        <f t="shared" si="13"/>
        <v>5.8608796296296299E-3</v>
      </c>
    </row>
    <row r="167" spans="1:9" x14ac:dyDescent="0.25">
      <c r="A167" s="23"/>
      <c r="B167" s="24">
        <v>155</v>
      </c>
      <c r="C167" s="34" t="s">
        <v>143</v>
      </c>
      <c r="D167" s="35" t="s">
        <v>41</v>
      </c>
      <c r="E167" s="34" t="s">
        <v>118</v>
      </c>
      <c r="F167" s="36">
        <v>5.9027777777777776E-3</v>
      </c>
      <c r="G167" s="37">
        <v>8.1018518518518462E-4</v>
      </c>
      <c r="H167" s="25" t="s">
        <v>252</v>
      </c>
      <c r="I167" s="38"/>
    </row>
    <row r="168" spans="1:9" x14ac:dyDescent="0.25">
      <c r="A168" s="23"/>
      <c r="B168" s="24"/>
      <c r="E168" s="9"/>
      <c r="F168" s="48"/>
      <c r="G168" s="24"/>
      <c r="H168" s="25"/>
    </row>
    <row r="169" spans="1:9" x14ac:dyDescent="0.25">
      <c r="A169" s="23"/>
      <c r="B169" s="24" t="s">
        <v>192</v>
      </c>
      <c r="F169" s="52"/>
      <c r="G169" s="24"/>
      <c r="H169" s="25"/>
    </row>
    <row r="170" spans="1:9" x14ac:dyDescent="0.25">
      <c r="A170" s="50">
        <v>9.43</v>
      </c>
      <c r="B170" s="30" t="s">
        <v>222</v>
      </c>
      <c r="C170" s="31" t="s">
        <v>317</v>
      </c>
      <c r="D170" s="30" t="s">
        <v>224</v>
      </c>
      <c r="E170" s="31" t="s">
        <v>31</v>
      </c>
      <c r="F170" s="30" t="s">
        <v>225</v>
      </c>
      <c r="G170" s="30" t="s">
        <v>226</v>
      </c>
      <c r="H170" s="32" t="s">
        <v>227</v>
      </c>
      <c r="I170" s="32" t="s">
        <v>228</v>
      </c>
    </row>
    <row r="171" spans="1:9" x14ac:dyDescent="0.25">
      <c r="A171" s="23" t="s">
        <v>318</v>
      </c>
      <c r="B171" s="24">
        <v>163</v>
      </c>
      <c r="C171" t="s">
        <v>319</v>
      </c>
      <c r="D171" s="9" t="s">
        <v>211</v>
      </c>
      <c r="E171" t="s">
        <v>320</v>
      </c>
      <c r="F171" s="53">
        <v>2.7777777777777779E-3</v>
      </c>
      <c r="G171" s="37">
        <v>1.1574074074074091E-4</v>
      </c>
      <c r="H171" s="44">
        <v>3.0145833333333331E-3</v>
      </c>
      <c r="I171" s="38">
        <f>+H171-G171</f>
        <v>2.8988425925925922E-3</v>
      </c>
    </row>
    <row r="172" spans="1:9" x14ac:dyDescent="0.25">
      <c r="A172" s="23"/>
      <c r="B172" s="24">
        <v>162</v>
      </c>
      <c r="C172" t="s">
        <v>321</v>
      </c>
      <c r="D172" s="9" t="s">
        <v>211</v>
      </c>
      <c r="E172" t="s">
        <v>259</v>
      </c>
      <c r="F172" s="53">
        <v>2.8935185185185188E-3</v>
      </c>
      <c r="G172" s="37">
        <v>0</v>
      </c>
      <c r="H172" s="44">
        <v>3.0377314814814815E-3</v>
      </c>
      <c r="I172" s="38">
        <f>+H172-G172</f>
        <v>3.0377314814814815E-3</v>
      </c>
    </row>
    <row r="173" spans="1:9" x14ac:dyDescent="0.25">
      <c r="A173" s="23"/>
      <c r="B173" s="24">
        <v>161</v>
      </c>
      <c r="C173" t="s">
        <v>322</v>
      </c>
      <c r="D173" s="9" t="s">
        <v>211</v>
      </c>
      <c r="E173" t="s">
        <v>268</v>
      </c>
      <c r="F173" s="53">
        <v>2.8935185185185188E-3</v>
      </c>
      <c r="G173" s="37">
        <v>0</v>
      </c>
      <c r="H173" s="44">
        <v>3.2703703703703701E-3</v>
      </c>
      <c r="I173" s="38">
        <f>+H173-G173</f>
        <v>3.2703703703703701E-3</v>
      </c>
    </row>
    <row r="174" spans="1:9" x14ac:dyDescent="0.25">
      <c r="A174" s="23"/>
      <c r="B174" s="24"/>
      <c r="E174" s="9"/>
      <c r="F174" s="48"/>
      <c r="G174" s="24"/>
      <c r="H174" s="25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F0ECDD-6822-40DB-8701-4CFFA524AB95}">
  <dimension ref="A1:O162"/>
  <sheetViews>
    <sheetView workbookViewId="0">
      <selection activeCell="O33" sqref="O33"/>
    </sheetView>
  </sheetViews>
  <sheetFormatPr defaultRowHeight="15" x14ac:dyDescent="0.25"/>
  <cols>
    <col min="1" max="1" width="4.7109375" customWidth="1"/>
    <col min="2" max="2" width="5" bestFit="1" customWidth="1"/>
    <col min="3" max="3" width="20" customWidth="1"/>
    <col min="4" max="4" width="13.7109375" style="9" bestFit="1" customWidth="1"/>
    <col min="5" max="5" width="5.5703125" customWidth="1"/>
    <col min="6" max="6" width="9.42578125" style="9" bestFit="1" customWidth="1"/>
    <col min="7" max="7" width="8.85546875" style="9" bestFit="1" customWidth="1"/>
    <col min="8" max="8" width="7.140625" style="9" bestFit="1" customWidth="1"/>
    <col min="9" max="9" width="9.5703125" customWidth="1"/>
    <col min="10" max="10" width="4.140625" customWidth="1"/>
    <col min="257" max="257" width="4.7109375" customWidth="1"/>
    <col min="258" max="258" width="5" bestFit="1" customWidth="1"/>
    <col min="259" max="259" width="20" customWidth="1"/>
    <col min="260" max="260" width="13.7109375" bestFit="1" customWidth="1"/>
    <col min="261" max="261" width="5.5703125" customWidth="1"/>
    <col min="262" max="262" width="9.42578125" bestFit="1" customWidth="1"/>
    <col min="263" max="263" width="8.85546875" bestFit="1" customWidth="1"/>
    <col min="264" max="264" width="7.140625" bestFit="1" customWidth="1"/>
    <col min="265" max="265" width="9.5703125" customWidth="1"/>
    <col min="266" max="266" width="4.140625" customWidth="1"/>
    <col min="513" max="513" width="4.7109375" customWidth="1"/>
    <col min="514" max="514" width="5" bestFit="1" customWidth="1"/>
    <col min="515" max="515" width="20" customWidth="1"/>
    <col min="516" max="516" width="13.7109375" bestFit="1" customWidth="1"/>
    <col min="517" max="517" width="5.5703125" customWidth="1"/>
    <col min="518" max="518" width="9.42578125" bestFit="1" customWidth="1"/>
    <col min="519" max="519" width="8.85546875" bestFit="1" customWidth="1"/>
    <col min="520" max="520" width="7.140625" bestFit="1" customWidth="1"/>
    <col min="521" max="521" width="9.5703125" customWidth="1"/>
    <col min="522" max="522" width="4.140625" customWidth="1"/>
    <col min="769" max="769" width="4.7109375" customWidth="1"/>
    <col min="770" max="770" width="5" bestFit="1" customWidth="1"/>
    <col min="771" max="771" width="20" customWidth="1"/>
    <col min="772" max="772" width="13.7109375" bestFit="1" customWidth="1"/>
    <col min="773" max="773" width="5.5703125" customWidth="1"/>
    <col min="774" max="774" width="9.42578125" bestFit="1" customWidth="1"/>
    <col min="775" max="775" width="8.85546875" bestFit="1" customWidth="1"/>
    <col min="776" max="776" width="7.140625" bestFit="1" customWidth="1"/>
    <col min="777" max="777" width="9.5703125" customWidth="1"/>
    <col min="778" max="778" width="4.140625" customWidth="1"/>
    <col min="1025" max="1025" width="4.7109375" customWidth="1"/>
    <col min="1026" max="1026" width="5" bestFit="1" customWidth="1"/>
    <col min="1027" max="1027" width="20" customWidth="1"/>
    <col min="1028" max="1028" width="13.7109375" bestFit="1" customWidth="1"/>
    <col min="1029" max="1029" width="5.5703125" customWidth="1"/>
    <col min="1030" max="1030" width="9.42578125" bestFit="1" customWidth="1"/>
    <col min="1031" max="1031" width="8.85546875" bestFit="1" customWidth="1"/>
    <col min="1032" max="1032" width="7.140625" bestFit="1" customWidth="1"/>
    <col min="1033" max="1033" width="9.5703125" customWidth="1"/>
    <col min="1034" max="1034" width="4.140625" customWidth="1"/>
    <col min="1281" max="1281" width="4.7109375" customWidth="1"/>
    <col min="1282" max="1282" width="5" bestFit="1" customWidth="1"/>
    <col min="1283" max="1283" width="20" customWidth="1"/>
    <col min="1284" max="1284" width="13.7109375" bestFit="1" customWidth="1"/>
    <col min="1285" max="1285" width="5.5703125" customWidth="1"/>
    <col min="1286" max="1286" width="9.42578125" bestFit="1" customWidth="1"/>
    <col min="1287" max="1287" width="8.85546875" bestFit="1" customWidth="1"/>
    <col min="1288" max="1288" width="7.140625" bestFit="1" customWidth="1"/>
    <col min="1289" max="1289" width="9.5703125" customWidth="1"/>
    <col min="1290" max="1290" width="4.140625" customWidth="1"/>
    <col min="1537" max="1537" width="4.7109375" customWidth="1"/>
    <col min="1538" max="1538" width="5" bestFit="1" customWidth="1"/>
    <col min="1539" max="1539" width="20" customWidth="1"/>
    <col min="1540" max="1540" width="13.7109375" bestFit="1" customWidth="1"/>
    <col min="1541" max="1541" width="5.5703125" customWidth="1"/>
    <col min="1542" max="1542" width="9.42578125" bestFit="1" customWidth="1"/>
    <col min="1543" max="1543" width="8.85546875" bestFit="1" customWidth="1"/>
    <col min="1544" max="1544" width="7.140625" bestFit="1" customWidth="1"/>
    <col min="1545" max="1545" width="9.5703125" customWidth="1"/>
    <col min="1546" max="1546" width="4.140625" customWidth="1"/>
    <col min="1793" max="1793" width="4.7109375" customWidth="1"/>
    <col min="1794" max="1794" width="5" bestFit="1" customWidth="1"/>
    <col min="1795" max="1795" width="20" customWidth="1"/>
    <col min="1796" max="1796" width="13.7109375" bestFit="1" customWidth="1"/>
    <col min="1797" max="1797" width="5.5703125" customWidth="1"/>
    <col min="1798" max="1798" width="9.42578125" bestFit="1" customWidth="1"/>
    <col min="1799" max="1799" width="8.85546875" bestFit="1" customWidth="1"/>
    <col min="1800" max="1800" width="7.140625" bestFit="1" customWidth="1"/>
    <col min="1801" max="1801" width="9.5703125" customWidth="1"/>
    <col min="1802" max="1802" width="4.140625" customWidth="1"/>
    <col min="2049" max="2049" width="4.7109375" customWidth="1"/>
    <col min="2050" max="2050" width="5" bestFit="1" customWidth="1"/>
    <col min="2051" max="2051" width="20" customWidth="1"/>
    <col min="2052" max="2052" width="13.7109375" bestFit="1" customWidth="1"/>
    <col min="2053" max="2053" width="5.5703125" customWidth="1"/>
    <col min="2054" max="2054" width="9.42578125" bestFit="1" customWidth="1"/>
    <col min="2055" max="2055" width="8.85546875" bestFit="1" customWidth="1"/>
    <col min="2056" max="2056" width="7.140625" bestFit="1" customWidth="1"/>
    <col min="2057" max="2057" width="9.5703125" customWidth="1"/>
    <col min="2058" max="2058" width="4.140625" customWidth="1"/>
    <col min="2305" max="2305" width="4.7109375" customWidth="1"/>
    <col min="2306" max="2306" width="5" bestFit="1" customWidth="1"/>
    <col min="2307" max="2307" width="20" customWidth="1"/>
    <col min="2308" max="2308" width="13.7109375" bestFit="1" customWidth="1"/>
    <col min="2309" max="2309" width="5.5703125" customWidth="1"/>
    <col min="2310" max="2310" width="9.42578125" bestFit="1" customWidth="1"/>
    <col min="2311" max="2311" width="8.85546875" bestFit="1" customWidth="1"/>
    <col min="2312" max="2312" width="7.140625" bestFit="1" customWidth="1"/>
    <col min="2313" max="2313" width="9.5703125" customWidth="1"/>
    <col min="2314" max="2314" width="4.140625" customWidth="1"/>
    <col min="2561" max="2561" width="4.7109375" customWidth="1"/>
    <col min="2562" max="2562" width="5" bestFit="1" customWidth="1"/>
    <col min="2563" max="2563" width="20" customWidth="1"/>
    <col min="2564" max="2564" width="13.7109375" bestFit="1" customWidth="1"/>
    <col min="2565" max="2565" width="5.5703125" customWidth="1"/>
    <col min="2566" max="2566" width="9.42578125" bestFit="1" customWidth="1"/>
    <col min="2567" max="2567" width="8.85546875" bestFit="1" customWidth="1"/>
    <col min="2568" max="2568" width="7.140625" bestFit="1" customWidth="1"/>
    <col min="2569" max="2569" width="9.5703125" customWidth="1"/>
    <col min="2570" max="2570" width="4.140625" customWidth="1"/>
    <col min="2817" max="2817" width="4.7109375" customWidth="1"/>
    <col min="2818" max="2818" width="5" bestFit="1" customWidth="1"/>
    <col min="2819" max="2819" width="20" customWidth="1"/>
    <col min="2820" max="2820" width="13.7109375" bestFit="1" customWidth="1"/>
    <col min="2821" max="2821" width="5.5703125" customWidth="1"/>
    <col min="2822" max="2822" width="9.42578125" bestFit="1" customWidth="1"/>
    <col min="2823" max="2823" width="8.85546875" bestFit="1" customWidth="1"/>
    <col min="2824" max="2824" width="7.140625" bestFit="1" customWidth="1"/>
    <col min="2825" max="2825" width="9.5703125" customWidth="1"/>
    <col min="2826" max="2826" width="4.140625" customWidth="1"/>
    <col min="3073" max="3073" width="4.7109375" customWidth="1"/>
    <col min="3074" max="3074" width="5" bestFit="1" customWidth="1"/>
    <col min="3075" max="3075" width="20" customWidth="1"/>
    <col min="3076" max="3076" width="13.7109375" bestFit="1" customWidth="1"/>
    <col min="3077" max="3077" width="5.5703125" customWidth="1"/>
    <col min="3078" max="3078" width="9.42578125" bestFit="1" customWidth="1"/>
    <col min="3079" max="3079" width="8.85546875" bestFit="1" customWidth="1"/>
    <col min="3080" max="3080" width="7.140625" bestFit="1" customWidth="1"/>
    <col min="3081" max="3081" width="9.5703125" customWidth="1"/>
    <col min="3082" max="3082" width="4.140625" customWidth="1"/>
    <col min="3329" max="3329" width="4.7109375" customWidth="1"/>
    <col min="3330" max="3330" width="5" bestFit="1" customWidth="1"/>
    <col min="3331" max="3331" width="20" customWidth="1"/>
    <col min="3332" max="3332" width="13.7109375" bestFit="1" customWidth="1"/>
    <col min="3333" max="3333" width="5.5703125" customWidth="1"/>
    <col min="3334" max="3334" width="9.42578125" bestFit="1" customWidth="1"/>
    <col min="3335" max="3335" width="8.85546875" bestFit="1" customWidth="1"/>
    <col min="3336" max="3336" width="7.140625" bestFit="1" customWidth="1"/>
    <col min="3337" max="3337" width="9.5703125" customWidth="1"/>
    <col min="3338" max="3338" width="4.140625" customWidth="1"/>
    <col min="3585" max="3585" width="4.7109375" customWidth="1"/>
    <col min="3586" max="3586" width="5" bestFit="1" customWidth="1"/>
    <col min="3587" max="3587" width="20" customWidth="1"/>
    <col min="3588" max="3588" width="13.7109375" bestFit="1" customWidth="1"/>
    <col min="3589" max="3589" width="5.5703125" customWidth="1"/>
    <col min="3590" max="3590" width="9.42578125" bestFit="1" customWidth="1"/>
    <col min="3591" max="3591" width="8.85546875" bestFit="1" customWidth="1"/>
    <col min="3592" max="3592" width="7.140625" bestFit="1" customWidth="1"/>
    <col min="3593" max="3593" width="9.5703125" customWidth="1"/>
    <col min="3594" max="3594" width="4.140625" customWidth="1"/>
    <col min="3841" max="3841" width="4.7109375" customWidth="1"/>
    <col min="3842" max="3842" width="5" bestFit="1" customWidth="1"/>
    <col min="3843" max="3843" width="20" customWidth="1"/>
    <col min="3844" max="3844" width="13.7109375" bestFit="1" customWidth="1"/>
    <col min="3845" max="3845" width="5.5703125" customWidth="1"/>
    <col min="3846" max="3846" width="9.42578125" bestFit="1" customWidth="1"/>
    <col min="3847" max="3847" width="8.85546875" bestFit="1" customWidth="1"/>
    <col min="3848" max="3848" width="7.140625" bestFit="1" customWidth="1"/>
    <col min="3849" max="3849" width="9.5703125" customWidth="1"/>
    <col min="3850" max="3850" width="4.140625" customWidth="1"/>
    <col min="4097" max="4097" width="4.7109375" customWidth="1"/>
    <col min="4098" max="4098" width="5" bestFit="1" customWidth="1"/>
    <col min="4099" max="4099" width="20" customWidth="1"/>
    <col min="4100" max="4100" width="13.7109375" bestFit="1" customWidth="1"/>
    <col min="4101" max="4101" width="5.5703125" customWidth="1"/>
    <col min="4102" max="4102" width="9.42578125" bestFit="1" customWidth="1"/>
    <col min="4103" max="4103" width="8.85546875" bestFit="1" customWidth="1"/>
    <col min="4104" max="4104" width="7.140625" bestFit="1" customWidth="1"/>
    <col min="4105" max="4105" width="9.5703125" customWidth="1"/>
    <col min="4106" max="4106" width="4.140625" customWidth="1"/>
    <col min="4353" max="4353" width="4.7109375" customWidth="1"/>
    <col min="4354" max="4354" width="5" bestFit="1" customWidth="1"/>
    <col min="4355" max="4355" width="20" customWidth="1"/>
    <col min="4356" max="4356" width="13.7109375" bestFit="1" customWidth="1"/>
    <col min="4357" max="4357" width="5.5703125" customWidth="1"/>
    <col min="4358" max="4358" width="9.42578125" bestFit="1" customWidth="1"/>
    <col min="4359" max="4359" width="8.85546875" bestFit="1" customWidth="1"/>
    <col min="4360" max="4360" width="7.140625" bestFit="1" customWidth="1"/>
    <col min="4361" max="4361" width="9.5703125" customWidth="1"/>
    <col min="4362" max="4362" width="4.140625" customWidth="1"/>
    <col min="4609" max="4609" width="4.7109375" customWidth="1"/>
    <col min="4610" max="4610" width="5" bestFit="1" customWidth="1"/>
    <col min="4611" max="4611" width="20" customWidth="1"/>
    <col min="4612" max="4612" width="13.7109375" bestFit="1" customWidth="1"/>
    <col min="4613" max="4613" width="5.5703125" customWidth="1"/>
    <col min="4614" max="4614" width="9.42578125" bestFit="1" customWidth="1"/>
    <col min="4615" max="4615" width="8.85546875" bestFit="1" customWidth="1"/>
    <col min="4616" max="4616" width="7.140625" bestFit="1" customWidth="1"/>
    <col min="4617" max="4617" width="9.5703125" customWidth="1"/>
    <col min="4618" max="4618" width="4.140625" customWidth="1"/>
    <col min="4865" max="4865" width="4.7109375" customWidth="1"/>
    <col min="4866" max="4866" width="5" bestFit="1" customWidth="1"/>
    <col min="4867" max="4867" width="20" customWidth="1"/>
    <col min="4868" max="4868" width="13.7109375" bestFit="1" customWidth="1"/>
    <col min="4869" max="4869" width="5.5703125" customWidth="1"/>
    <col min="4870" max="4870" width="9.42578125" bestFit="1" customWidth="1"/>
    <col min="4871" max="4871" width="8.85546875" bestFit="1" customWidth="1"/>
    <col min="4872" max="4872" width="7.140625" bestFit="1" customWidth="1"/>
    <col min="4873" max="4873" width="9.5703125" customWidth="1"/>
    <col min="4874" max="4874" width="4.140625" customWidth="1"/>
    <col min="5121" max="5121" width="4.7109375" customWidth="1"/>
    <col min="5122" max="5122" width="5" bestFit="1" customWidth="1"/>
    <col min="5123" max="5123" width="20" customWidth="1"/>
    <col min="5124" max="5124" width="13.7109375" bestFit="1" customWidth="1"/>
    <col min="5125" max="5125" width="5.5703125" customWidth="1"/>
    <col min="5126" max="5126" width="9.42578125" bestFit="1" customWidth="1"/>
    <col min="5127" max="5127" width="8.85546875" bestFit="1" customWidth="1"/>
    <col min="5128" max="5128" width="7.140625" bestFit="1" customWidth="1"/>
    <col min="5129" max="5129" width="9.5703125" customWidth="1"/>
    <col min="5130" max="5130" width="4.140625" customWidth="1"/>
    <col min="5377" max="5377" width="4.7109375" customWidth="1"/>
    <col min="5378" max="5378" width="5" bestFit="1" customWidth="1"/>
    <col min="5379" max="5379" width="20" customWidth="1"/>
    <col min="5380" max="5380" width="13.7109375" bestFit="1" customWidth="1"/>
    <col min="5381" max="5381" width="5.5703125" customWidth="1"/>
    <col min="5382" max="5382" width="9.42578125" bestFit="1" customWidth="1"/>
    <col min="5383" max="5383" width="8.85546875" bestFit="1" customWidth="1"/>
    <col min="5384" max="5384" width="7.140625" bestFit="1" customWidth="1"/>
    <col min="5385" max="5385" width="9.5703125" customWidth="1"/>
    <col min="5386" max="5386" width="4.140625" customWidth="1"/>
    <col min="5633" max="5633" width="4.7109375" customWidth="1"/>
    <col min="5634" max="5634" width="5" bestFit="1" customWidth="1"/>
    <col min="5635" max="5635" width="20" customWidth="1"/>
    <col min="5636" max="5636" width="13.7109375" bestFit="1" customWidth="1"/>
    <col min="5637" max="5637" width="5.5703125" customWidth="1"/>
    <col min="5638" max="5638" width="9.42578125" bestFit="1" customWidth="1"/>
    <col min="5639" max="5639" width="8.85546875" bestFit="1" customWidth="1"/>
    <col min="5640" max="5640" width="7.140625" bestFit="1" customWidth="1"/>
    <col min="5641" max="5641" width="9.5703125" customWidth="1"/>
    <col min="5642" max="5642" width="4.140625" customWidth="1"/>
    <col min="5889" max="5889" width="4.7109375" customWidth="1"/>
    <col min="5890" max="5890" width="5" bestFit="1" customWidth="1"/>
    <col min="5891" max="5891" width="20" customWidth="1"/>
    <col min="5892" max="5892" width="13.7109375" bestFit="1" customWidth="1"/>
    <col min="5893" max="5893" width="5.5703125" customWidth="1"/>
    <col min="5894" max="5894" width="9.42578125" bestFit="1" customWidth="1"/>
    <col min="5895" max="5895" width="8.85546875" bestFit="1" customWidth="1"/>
    <col min="5896" max="5896" width="7.140625" bestFit="1" customWidth="1"/>
    <col min="5897" max="5897" width="9.5703125" customWidth="1"/>
    <col min="5898" max="5898" width="4.140625" customWidth="1"/>
    <col min="6145" max="6145" width="4.7109375" customWidth="1"/>
    <col min="6146" max="6146" width="5" bestFit="1" customWidth="1"/>
    <col min="6147" max="6147" width="20" customWidth="1"/>
    <col min="6148" max="6148" width="13.7109375" bestFit="1" customWidth="1"/>
    <col min="6149" max="6149" width="5.5703125" customWidth="1"/>
    <col min="6150" max="6150" width="9.42578125" bestFit="1" customWidth="1"/>
    <col min="6151" max="6151" width="8.85546875" bestFit="1" customWidth="1"/>
    <col min="6152" max="6152" width="7.140625" bestFit="1" customWidth="1"/>
    <col min="6153" max="6153" width="9.5703125" customWidth="1"/>
    <col min="6154" max="6154" width="4.140625" customWidth="1"/>
    <col min="6401" max="6401" width="4.7109375" customWidth="1"/>
    <col min="6402" max="6402" width="5" bestFit="1" customWidth="1"/>
    <col min="6403" max="6403" width="20" customWidth="1"/>
    <col min="6404" max="6404" width="13.7109375" bestFit="1" customWidth="1"/>
    <col min="6405" max="6405" width="5.5703125" customWidth="1"/>
    <col min="6406" max="6406" width="9.42578125" bestFit="1" customWidth="1"/>
    <col min="6407" max="6407" width="8.85546875" bestFit="1" customWidth="1"/>
    <col min="6408" max="6408" width="7.140625" bestFit="1" customWidth="1"/>
    <col min="6409" max="6409" width="9.5703125" customWidth="1"/>
    <col min="6410" max="6410" width="4.140625" customWidth="1"/>
    <col min="6657" max="6657" width="4.7109375" customWidth="1"/>
    <col min="6658" max="6658" width="5" bestFit="1" customWidth="1"/>
    <col min="6659" max="6659" width="20" customWidth="1"/>
    <col min="6660" max="6660" width="13.7109375" bestFit="1" customWidth="1"/>
    <col min="6661" max="6661" width="5.5703125" customWidth="1"/>
    <col min="6662" max="6662" width="9.42578125" bestFit="1" customWidth="1"/>
    <col min="6663" max="6663" width="8.85546875" bestFit="1" customWidth="1"/>
    <col min="6664" max="6664" width="7.140625" bestFit="1" customWidth="1"/>
    <col min="6665" max="6665" width="9.5703125" customWidth="1"/>
    <col min="6666" max="6666" width="4.140625" customWidth="1"/>
    <col min="6913" max="6913" width="4.7109375" customWidth="1"/>
    <col min="6914" max="6914" width="5" bestFit="1" customWidth="1"/>
    <col min="6915" max="6915" width="20" customWidth="1"/>
    <col min="6916" max="6916" width="13.7109375" bestFit="1" customWidth="1"/>
    <col min="6917" max="6917" width="5.5703125" customWidth="1"/>
    <col min="6918" max="6918" width="9.42578125" bestFit="1" customWidth="1"/>
    <col min="6919" max="6919" width="8.85546875" bestFit="1" customWidth="1"/>
    <col min="6920" max="6920" width="7.140625" bestFit="1" customWidth="1"/>
    <col min="6921" max="6921" width="9.5703125" customWidth="1"/>
    <col min="6922" max="6922" width="4.140625" customWidth="1"/>
    <col min="7169" max="7169" width="4.7109375" customWidth="1"/>
    <col min="7170" max="7170" width="5" bestFit="1" customWidth="1"/>
    <col min="7171" max="7171" width="20" customWidth="1"/>
    <col min="7172" max="7172" width="13.7109375" bestFit="1" customWidth="1"/>
    <col min="7173" max="7173" width="5.5703125" customWidth="1"/>
    <col min="7174" max="7174" width="9.42578125" bestFit="1" customWidth="1"/>
    <col min="7175" max="7175" width="8.85546875" bestFit="1" customWidth="1"/>
    <col min="7176" max="7176" width="7.140625" bestFit="1" customWidth="1"/>
    <col min="7177" max="7177" width="9.5703125" customWidth="1"/>
    <col min="7178" max="7178" width="4.140625" customWidth="1"/>
    <col min="7425" max="7425" width="4.7109375" customWidth="1"/>
    <col min="7426" max="7426" width="5" bestFit="1" customWidth="1"/>
    <col min="7427" max="7427" width="20" customWidth="1"/>
    <col min="7428" max="7428" width="13.7109375" bestFit="1" customWidth="1"/>
    <col min="7429" max="7429" width="5.5703125" customWidth="1"/>
    <col min="7430" max="7430" width="9.42578125" bestFit="1" customWidth="1"/>
    <col min="7431" max="7431" width="8.85546875" bestFit="1" customWidth="1"/>
    <col min="7432" max="7432" width="7.140625" bestFit="1" customWidth="1"/>
    <col min="7433" max="7433" width="9.5703125" customWidth="1"/>
    <col min="7434" max="7434" width="4.140625" customWidth="1"/>
    <col min="7681" max="7681" width="4.7109375" customWidth="1"/>
    <col min="7682" max="7682" width="5" bestFit="1" customWidth="1"/>
    <col min="7683" max="7683" width="20" customWidth="1"/>
    <col min="7684" max="7684" width="13.7109375" bestFit="1" customWidth="1"/>
    <col min="7685" max="7685" width="5.5703125" customWidth="1"/>
    <col min="7686" max="7686" width="9.42578125" bestFit="1" customWidth="1"/>
    <col min="7687" max="7687" width="8.85546875" bestFit="1" customWidth="1"/>
    <col min="7688" max="7688" width="7.140625" bestFit="1" customWidth="1"/>
    <col min="7689" max="7689" width="9.5703125" customWidth="1"/>
    <col min="7690" max="7690" width="4.140625" customWidth="1"/>
    <col min="7937" max="7937" width="4.7109375" customWidth="1"/>
    <col min="7938" max="7938" width="5" bestFit="1" customWidth="1"/>
    <col min="7939" max="7939" width="20" customWidth="1"/>
    <col min="7940" max="7940" width="13.7109375" bestFit="1" customWidth="1"/>
    <col min="7941" max="7941" width="5.5703125" customWidth="1"/>
    <col min="7942" max="7942" width="9.42578125" bestFit="1" customWidth="1"/>
    <col min="7943" max="7943" width="8.85546875" bestFit="1" customWidth="1"/>
    <col min="7944" max="7944" width="7.140625" bestFit="1" customWidth="1"/>
    <col min="7945" max="7945" width="9.5703125" customWidth="1"/>
    <col min="7946" max="7946" width="4.140625" customWidth="1"/>
    <col min="8193" max="8193" width="4.7109375" customWidth="1"/>
    <col min="8194" max="8194" width="5" bestFit="1" customWidth="1"/>
    <col min="8195" max="8195" width="20" customWidth="1"/>
    <col min="8196" max="8196" width="13.7109375" bestFit="1" customWidth="1"/>
    <col min="8197" max="8197" width="5.5703125" customWidth="1"/>
    <col min="8198" max="8198" width="9.42578125" bestFit="1" customWidth="1"/>
    <col min="8199" max="8199" width="8.85546875" bestFit="1" customWidth="1"/>
    <col min="8200" max="8200" width="7.140625" bestFit="1" customWidth="1"/>
    <col min="8201" max="8201" width="9.5703125" customWidth="1"/>
    <col min="8202" max="8202" width="4.140625" customWidth="1"/>
    <col min="8449" max="8449" width="4.7109375" customWidth="1"/>
    <col min="8450" max="8450" width="5" bestFit="1" customWidth="1"/>
    <col min="8451" max="8451" width="20" customWidth="1"/>
    <col min="8452" max="8452" width="13.7109375" bestFit="1" customWidth="1"/>
    <col min="8453" max="8453" width="5.5703125" customWidth="1"/>
    <col min="8454" max="8454" width="9.42578125" bestFit="1" customWidth="1"/>
    <col min="8455" max="8455" width="8.85546875" bestFit="1" customWidth="1"/>
    <col min="8456" max="8456" width="7.140625" bestFit="1" customWidth="1"/>
    <col min="8457" max="8457" width="9.5703125" customWidth="1"/>
    <col min="8458" max="8458" width="4.140625" customWidth="1"/>
    <col min="8705" max="8705" width="4.7109375" customWidth="1"/>
    <col min="8706" max="8706" width="5" bestFit="1" customWidth="1"/>
    <col min="8707" max="8707" width="20" customWidth="1"/>
    <col min="8708" max="8708" width="13.7109375" bestFit="1" customWidth="1"/>
    <col min="8709" max="8709" width="5.5703125" customWidth="1"/>
    <col min="8710" max="8710" width="9.42578125" bestFit="1" customWidth="1"/>
    <col min="8711" max="8711" width="8.85546875" bestFit="1" customWidth="1"/>
    <col min="8712" max="8712" width="7.140625" bestFit="1" customWidth="1"/>
    <col min="8713" max="8713" width="9.5703125" customWidth="1"/>
    <col min="8714" max="8714" width="4.140625" customWidth="1"/>
    <col min="8961" max="8961" width="4.7109375" customWidth="1"/>
    <col min="8962" max="8962" width="5" bestFit="1" customWidth="1"/>
    <col min="8963" max="8963" width="20" customWidth="1"/>
    <col min="8964" max="8964" width="13.7109375" bestFit="1" customWidth="1"/>
    <col min="8965" max="8965" width="5.5703125" customWidth="1"/>
    <col min="8966" max="8966" width="9.42578125" bestFit="1" customWidth="1"/>
    <col min="8967" max="8967" width="8.85546875" bestFit="1" customWidth="1"/>
    <col min="8968" max="8968" width="7.140625" bestFit="1" customWidth="1"/>
    <col min="8969" max="8969" width="9.5703125" customWidth="1"/>
    <col min="8970" max="8970" width="4.140625" customWidth="1"/>
    <col min="9217" max="9217" width="4.7109375" customWidth="1"/>
    <col min="9218" max="9218" width="5" bestFit="1" customWidth="1"/>
    <col min="9219" max="9219" width="20" customWidth="1"/>
    <col min="9220" max="9220" width="13.7109375" bestFit="1" customWidth="1"/>
    <col min="9221" max="9221" width="5.5703125" customWidth="1"/>
    <col min="9222" max="9222" width="9.42578125" bestFit="1" customWidth="1"/>
    <col min="9223" max="9223" width="8.85546875" bestFit="1" customWidth="1"/>
    <col min="9224" max="9224" width="7.140625" bestFit="1" customWidth="1"/>
    <col min="9225" max="9225" width="9.5703125" customWidth="1"/>
    <col min="9226" max="9226" width="4.140625" customWidth="1"/>
    <col min="9473" max="9473" width="4.7109375" customWidth="1"/>
    <col min="9474" max="9474" width="5" bestFit="1" customWidth="1"/>
    <col min="9475" max="9475" width="20" customWidth="1"/>
    <col min="9476" max="9476" width="13.7109375" bestFit="1" customWidth="1"/>
    <col min="9477" max="9477" width="5.5703125" customWidth="1"/>
    <col min="9478" max="9478" width="9.42578125" bestFit="1" customWidth="1"/>
    <col min="9479" max="9479" width="8.85546875" bestFit="1" customWidth="1"/>
    <col min="9480" max="9480" width="7.140625" bestFit="1" customWidth="1"/>
    <col min="9481" max="9481" width="9.5703125" customWidth="1"/>
    <col min="9482" max="9482" width="4.140625" customWidth="1"/>
    <col min="9729" max="9729" width="4.7109375" customWidth="1"/>
    <col min="9730" max="9730" width="5" bestFit="1" customWidth="1"/>
    <col min="9731" max="9731" width="20" customWidth="1"/>
    <col min="9732" max="9732" width="13.7109375" bestFit="1" customWidth="1"/>
    <col min="9733" max="9733" width="5.5703125" customWidth="1"/>
    <col min="9734" max="9734" width="9.42578125" bestFit="1" customWidth="1"/>
    <col min="9735" max="9735" width="8.85546875" bestFit="1" customWidth="1"/>
    <col min="9736" max="9736" width="7.140625" bestFit="1" customWidth="1"/>
    <col min="9737" max="9737" width="9.5703125" customWidth="1"/>
    <col min="9738" max="9738" width="4.140625" customWidth="1"/>
    <col min="9985" max="9985" width="4.7109375" customWidth="1"/>
    <col min="9986" max="9986" width="5" bestFit="1" customWidth="1"/>
    <col min="9987" max="9987" width="20" customWidth="1"/>
    <col min="9988" max="9988" width="13.7109375" bestFit="1" customWidth="1"/>
    <col min="9989" max="9989" width="5.5703125" customWidth="1"/>
    <col min="9990" max="9990" width="9.42578125" bestFit="1" customWidth="1"/>
    <col min="9991" max="9991" width="8.85546875" bestFit="1" customWidth="1"/>
    <col min="9992" max="9992" width="7.140625" bestFit="1" customWidth="1"/>
    <col min="9993" max="9993" width="9.5703125" customWidth="1"/>
    <col min="9994" max="9994" width="4.140625" customWidth="1"/>
    <col min="10241" max="10241" width="4.7109375" customWidth="1"/>
    <col min="10242" max="10242" width="5" bestFit="1" customWidth="1"/>
    <col min="10243" max="10243" width="20" customWidth="1"/>
    <col min="10244" max="10244" width="13.7109375" bestFit="1" customWidth="1"/>
    <col min="10245" max="10245" width="5.5703125" customWidth="1"/>
    <col min="10246" max="10246" width="9.42578125" bestFit="1" customWidth="1"/>
    <col min="10247" max="10247" width="8.85546875" bestFit="1" customWidth="1"/>
    <col min="10248" max="10248" width="7.140625" bestFit="1" customWidth="1"/>
    <col min="10249" max="10249" width="9.5703125" customWidth="1"/>
    <col min="10250" max="10250" width="4.140625" customWidth="1"/>
    <col min="10497" max="10497" width="4.7109375" customWidth="1"/>
    <col min="10498" max="10498" width="5" bestFit="1" customWidth="1"/>
    <col min="10499" max="10499" width="20" customWidth="1"/>
    <col min="10500" max="10500" width="13.7109375" bestFit="1" customWidth="1"/>
    <col min="10501" max="10501" width="5.5703125" customWidth="1"/>
    <col min="10502" max="10502" width="9.42578125" bestFit="1" customWidth="1"/>
    <col min="10503" max="10503" width="8.85546875" bestFit="1" customWidth="1"/>
    <col min="10504" max="10504" width="7.140625" bestFit="1" customWidth="1"/>
    <col min="10505" max="10505" width="9.5703125" customWidth="1"/>
    <col min="10506" max="10506" width="4.140625" customWidth="1"/>
    <col min="10753" max="10753" width="4.7109375" customWidth="1"/>
    <col min="10754" max="10754" width="5" bestFit="1" customWidth="1"/>
    <col min="10755" max="10755" width="20" customWidth="1"/>
    <col min="10756" max="10756" width="13.7109375" bestFit="1" customWidth="1"/>
    <col min="10757" max="10757" width="5.5703125" customWidth="1"/>
    <col min="10758" max="10758" width="9.42578125" bestFit="1" customWidth="1"/>
    <col min="10759" max="10759" width="8.85546875" bestFit="1" customWidth="1"/>
    <col min="10760" max="10760" width="7.140625" bestFit="1" customWidth="1"/>
    <col min="10761" max="10761" width="9.5703125" customWidth="1"/>
    <col min="10762" max="10762" width="4.140625" customWidth="1"/>
    <col min="11009" max="11009" width="4.7109375" customWidth="1"/>
    <col min="11010" max="11010" width="5" bestFit="1" customWidth="1"/>
    <col min="11011" max="11011" width="20" customWidth="1"/>
    <col min="11012" max="11012" width="13.7109375" bestFit="1" customWidth="1"/>
    <col min="11013" max="11013" width="5.5703125" customWidth="1"/>
    <col min="11014" max="11014" width="9.42578125" bestFit="1" customWidth="1"/>
    <col min="11015" max="11015" width="8.85546875" bestFit="1" customWidth="1"/>
    <col min="11016" max="11016" width="7.140625" bestFit="1" customWidth="1"/>
    <col min="11017" max="11017" width="9.5703125" customWidth="1"/>
    <col min="11018" max="11018" width="4.140625" customWidth="1"/>
    <col min="11265" max="11265" width="4.7109375" customWidth="1"/>
    <col min="11266" max="11266" width="5" bestFit="1" customWidth="1"/>
    <col min="11267" max="11267" width="20" customWidth="1"/>
    <col min="11268" max="11268" width="13.7109375" bestFit="1" customWidth="1"/>
    <col min="11269" max="11269" width="5.5703125" customWidth="1"/>
    <col min="11270" max="11270" width="9.42578125" bestFit="1" customWidth="1"/>
    <col min="11271" max="11271" width="8.85546875" bestFit="1" customWidth="1"/>
    <col min="11272" max="11272" width="7.140625" bestFit="1" customWidth="1"/>
    <col min="11273" max="11273" width="9.5703125" customWidth="1"/>
    <col min="11274" max="11274" width="4.140625" customWidth="1"/>
    <col min="11521" max="11521" width="4.7109375" customWidth="1"/>
    <col min="11522" max="11522" width="5" bestFit="1" customWidth="1"/>
    <col min="11523" max="11523" width="20" customWidth="1"/>
    <col min="11524" max="11524" width="13.7109375" bestFit="1" customWidth="1"/>
    <col min="11525" max="11525" width="5.5703125" customWidth="1"/>
    <col min="11526" max="11526" width="9.42578125" bestFit="1" customWidth="1"/>
    <col min="11527" max="11527" width="8.85546875" bestFit="1" customWidth="1"/>
    <col min="11528" max="11528" width="7.140625" bestFit="1" customWidth="1"/>
    <col min="11529" max="11529" width="9.5703125" customWidth="1"/>
    <col min="11530" max="11530" width="4.140625" customWidth="1"/>
    <col min="11777" max="11777" width="4.7109375" customWidth="1"/>
    <col min="11778" max="11778" width="5" bestFit="1" customWidth="1"/>
    <col min="11779" max="11779" width="20" customWidth="1"/>
    <col min="11780" max="11780" width="13.7109375" bestFit="1" customWidth="1"/>
    <col min="11781" max="11781" width="5.5703125" customWidth="1"/>
    <col min="11782" max="11782" width="9.42578125" bestFit="1" customWidth="1"/>
    <col min="11783" max="11783" width="8.85546875" bestFit="1" customWidth="1"/>
    <col min="11784" max="11784" width="7.140625" bestFit="1" customWidth="1"/>
    <col min="11785" max="11785" width="9.5703125" customWidth="1"/>
    <col min="11786" max="11786" width="4.140625" customWidth="1"/>
    <col min="12033" max="12033" width="4.7109375" customWidth="1"/>
    <col min="12034" max="12034" width="5" bestFit="1" customWidth="1"/>
    <col min="12035" max="12035" width="20" customWidth="1"/>
    <col min="12036" max="12036" width="13.7109375" bestFit="1" customWidth="1"/>
    <col min="12037" max="12037" width="5.5703125" customWidth="1"/>
    <col min="12038" max="12038" width="9.42578125" bestFit="1" customWidth="1"/>
    <col min="12039" max="12039" width="8.85546875" bestFit="1" customWidth="1"/>
    <col min="12040" max="12040" width="7.140625" bestFit="1" customWidth="1"/>
    <col min="12041" max="12041" width="9.5703125" customWidth="1"/>
    <col min="12042" max="12042" width="4.140625" customWidth="1"/>
    <col min="12289" max="12289" width="4.7109375" customWidth="1"/>
    <col min="12290" max="12290" width="5" bestFit="1" customWidth="1"/>
    <col min="12291" max="12291" width="20" customWidth="1"/>
    <col min="12292" max="12292" width="13.7109375" bestFit="1" customWidth="1"/>
    <col min="12293" max="12293" width="5.5703125" customWidth="1"/>
    <col min="12294" max="12294" width="9.42578125" bestFit="1" customWidth="1"/>
    <col min="12295" max="12295" width="8.85546875" bestFit="1" customWidth="1"/>
    <col min="12296" max="12296" width="7.140625" bestFit="1" customWidth="1"/>
    <col min="12297" max="12297" width="9.5703125" customWidth="1"/>
    <col min="12298" max="12298" width="4.140625" customWidth="1"/>
    <col min="12545" max="12545" width="4.7109375" customWidth="1"/>
    <col min="12546" max="12546" width="5" bestFit="1" customWidth="1"/>
    <col min="12547" max="12547" width="20" customWidth="1"/>
    <col min="12548" max="12548" width="13.7109375" bestFit="1" customWidth="1"/>
    <col min="12549" max="12549" width="5.5703125" customWidth="1"/>
    <col min="12550" max="12550" width="9.42578125" bestFit="1" customWidth="1"/>
    <col min="12551" max="12551" width="8.85546875" bestFit="1" customWidth="1"/>
    <col min="12552" max="12552" width="7.140625" bestFit="1" customWidth="1"/>
    <col min="12553" max="12553" width="9.5703125" customWidth="1"/>
    <col min="12554" max="12554" width="4.140625" customWidth="1"/>
    <col min="12801" max="12801" width="4.7109375" customWidth="1"/>
    <col min="12802" max="12802" width="5" bestFit="1" customWidth="1"/>
    <col min="12803" max="12803" width="20" customWidth="1"/>
    <col min="12804" max="12804" width="13.7109375" bestFit="1" customWidth="1"/>
    <col min="12805" max="12805" width="5.5703125" customWidth="1"/>
    <col min="12806" max="12806" width="9.42578125" bestFit="1" customWidth="1"/>
    <col min="12807" max="12807" width="8.85546875" bestFit="1" customWidth="1"/>
    <col min="12808" max="12808" width="7.140625" bestFit="1" customWidth="1"/>
    <col min="12809" max="12809" width="9.5703125" customWidth="1"/>
    <col min="12810" max="12810" width="4.140625" customWidth="1"/>
    <col min="13057" max="13057" width="4.7109375" customWidth="1"/>
    <col min="13058" max="13058" width="5" bestFit="1" customWidth="1"/>
    <col min="13059" max="13059" width="20" customWidth="1"/>
    <col min="13060" max="13060" width="13.7109375" bestFit="1" customWidth="1"/>
    <col min="13061" max="13061" width="5.5703125" customWidth="1"/>
    <col min="13062" max="13062" width="9.42578125" bestFit="1" customWidth="1"/>
    <col min="13063" max="13063" width="8.85546875" bestFit="1" customWidth="1"/>
    <col min="13064" max="13064" width="7.140625" bestFit="1" customWidth="1"/>
    <col min="13065" max="13065" width="9.5703125" customWidth="1"/>
    <col min="13066" max="13066" width="4.140625" customWidth="1"/>
    <col min="13313" max="13313" width="4.7109375" customWidth="1"/>
    <col min="13314" max="13314" width="5" bestFit="1" customWidth="1"/>
    <col min="13315" max="13315" width="20" customWidth="1"/>
    <col min="13316" max="13316" width="13.7109375" bestFit="1" customWidth="1"/>
    <col min="13317" max="13317" width="5.5703125" customWidth="1"/>
    <col min="13318" max="13318" width="9.42578125" bestFit="1" customWidth="1"/>
    <col min="13319" max="13319" width="8.85546875" bestFit="1" customWidth="1"/>
    <col min="13320" max="13320" width="7.140625" bestFit="1" customWidth="1"/>
    <col min="13321" max="13321" width="9.5703125" customWidth="1"/>
    <col min="13322" max="13322" width="4.140625" customWidth="1"/>
    <col min="13569" max="13569" width="4.7109375" customWidth="1"/>
    <col min="13570" max="13570" width="5" bestFit="1" customWidth="1"/>
    <col min="13571" max="13571" width="20" customWidth="1"/>
    <col min="13572" max="13572" width="13.7109375" bestFit="1" customWidth="1"/>
    <col min="13573" max="13573" width="5.5703125" customWidth="1"/>
    <col min="13574" max="13574" width="9.42578125" bestFit="1" customWidth="1"/>
    <col min="13575" max="13575" width="8.85546875" bestFit="1" customWidth="1"/>
    <col min="13576" max="13576" width="7.140625" bestFit="1" customWidth="1"/>
    <col min="13577" max="13577" width="9.5703125" customWidth="1"/>
    <col min="13578" max="13578" width="4.140625" customWidth="1"/>
    <col min="13825" max="13825" width="4.7109375" customWidth="1"/>
    <col min="13826" max="13826" width="5" bestFit="1" customWidth="1"/>
    <col min="13827" max="13827" width="20" customWidth="1"/>
    <col min="13828" max="13828" width="13.7109375" bestFit="1" customWidth="1"/>
    <col min="13829" max="13829" width="5.5703125" customWidth="1"/>
    <col min="13830" max="13830" width="9.42578125" bestFit="1" customWidth="1"/>
    <col min="13831" max="13831" width="8.85546875" bestFit="1" customWidth="1"/>
    <col min="13832" max="13832" width="7.140625" bestFit="1" customWidth="1"/>
    <col min="13833" max="13833" width="9.5703125" customWidth="1"/>
    <col min="13834" max="13834" width="4.140625" customWidth="1"/>
    <col min="14081" max="14081" width="4.7109375" customWidth="1"/>
    <col min="14082" max="14082" width="5" bestFit="1" customWidth="1"/>
    <col min="14083" max="14083" width="20" customWidth="1"/>
    <col min="14084" max="14084" width="13.7109375" bestFit="1" customWidth="1"/>
    <col min="14085" max="14085" width="5.5703125" customWidth="1"/>
    <col min="14086" max="14086" width="9.42578125" bestFit="1" customWidth="1"/>
    <col min="14087" max="14087" width="8.85546875" bestFit="1" customWidth="1"/>
    <col min="14088" max="14088" width="7.140625" bestFit="1" customWidth="1"/>
    <col min="14089" max="14089" width="9.5703125" customWidth="1"/>
    <col min="14090" max="14090" width="4.140625" customWidth="1"/>
    <col min="14337" max="14337" width="4.7109375" customWidth="1"/>
    <col min="14338" max="14338" width="5" bestFit="1" customWidth="1"/>
    <col min="14339" max="14339" width="20" customWidth="1"/>
    <col min="14340" max="14340" width="13.7109375" bestFit="1" customWidth="1"/>
    <col min="14341" max="14341" width="5.5703125" customWidth="1"/>
    <col min="14342" max="14342" width="9.42578125" bestFit="1" customWidth="1"/>
    <col min="14343" max="14343" width="8.85546875" bestFit="1" customWidth="1"/>
    <col min="14344" max="14344" width="7.140625" bestFit="1" customWidth="1"/>
    <col min="14345" max="14345" width="9.5703125" customWidth="1"/>
    <col min="14346" max="14346" width="4.140625" customWidth="1"/>
    <col min="14593" max="14593" width="4.7109375" customWidth="1"/>
    <col min="14594" max="14594" width="5" bestFit="1" customWidth="1"/>
    <col min="14595" max="14595" width="20" customWidth="1"/>
    <col min="14596" max="14596" width="13.7109375" bestFit="1" customWidth="1"/>
    <col min="14597" max="14597" width="5.5703125" customWidth="1"/>
    <col min="14598" max="14598" width="9.42578125" bestFit="1" customWidth="1"/>
    <col min="14599" max="14599" width="8.85546875" bestFit="1" customWidth="1"/>
    <col min="14600" max="14600" width="7.140625" bestFit="1" customWidth="1"/>
    <col min="14601" max="14601" width="9.5703125" customWidth="1"/>
    <col min="14602" max="14602" width="4.140625" customWidth="1"/>
    <col min="14849" max="14849" width="4.7109375" customWidth="1"/>
    <col min="14850" max="14850" width="5" bestFit="1" customWidth="1"/>
    <col min="14851" max="14851" width="20" customWidth="1"/>
    <col min="14852" max="14852" width="13.7109375" bestFit="1" customWidth="1"/>
    <col min="14853" max="14853" width="5.5703125" customWidth="1"/>
    <col min="14854" max="14854" width="9.42578125" bestFit="1" customWidth="1"/>
    <col min="14855" max="14855" width="8.85546875" bestFit="1" customWidth="1"/>
    <col min="14856" max="14856" width="7.140625" bestFit="1" customWidth="1"/>
    <col min="14857" max="14857" width="9.5703125" customWidth="1"/>
    <col min="14858" max="14858" width="4.140625" customWidth="1"/>
    <col min="15105" max="15105" width="4.7109375" customWidth="1"/>
    <col min="15106" max="15106" width="5" bestFit="1" customWidth="1"/>
    <col min="15107" max="15107" width="20" customWidth="1"/>
    <col min="15108" max="15108" width="13.7109375" bestFit="1" customWidth="1"/>
    <col min="15109" max="15109" width="5.5703125" customWidth="1"/>
    <col min="15110" max="15110" width="9.42578125" bestFit="1" customWidth="1"/>
    <col min="15111" max="15111" width="8.85546875" bestFit="1" customWidth="1"/>
    <col min="15112" max="15112" width="7.140625" bestFit="1" customWidth="1"/>
    <col min="15113" max="15113" width="9.5703125" customWidth="1"/>
    <col min="15114" max="15114" width="4.140625" customWidth="1"/>
    <col min="15361" max="15361" width="4.7109375" customWidth="1"/>
    <col min="15362" max="15362" width="5" bestFit="1" customWidth="1"/>
    <col min="15363" max="15363" width="20" customWidth="1"/>
    <col min="15364" max="15364" width="13.7109375" bestFit="1" customWidth="1"/>
    <col min="15365" max="15365" width="5.5703125" customWidth="1"/>
    <col min="15366" max="15366" width="9.42578125" bestFit="1" customWidth="1"/>
    <col min="15367" max="15367" width="8.85546875" bestFit="1" customWidth="1"/>
    <col min="15368" max="15368" width="7.140625" bestFit="1" customWidth="1"/>
    <col min="15369" max="15369" width="9.5703125" customWidth="1"/>
    <col min="15370" max="15370" width="4.140625" customWidth="1"/>
    <col min="15617" max="15617" width="4.7109375" customWidth="1"/>
    <col min="15618" max="15618" width="5" bestFit="1" customWidth="1"/>
    <col min="15619" max="15619" width="20" customWidth="1"/>
    <col min="15620" max="15620" width="13.7109375" bestFit="1" customWidth="1"/>
    <col min="15621" max="15621" width="5.5703125" customWidth="1"/>
    <col min="15622" max="15622" width="9.42578125" bestFit="1" customWidth="1"/>
    <col min="15623" max="15623" width="8.85546875" bestFit="1" customWidth="1"/>
    <col min="15624" max="15624" width="7.140625" bestFit="1" customWidth="1"/>
    <col min="15625" max="15625" width="9.5703125" customWidth="1"/>
    <col min="15626" max="15626" width="4.140625" customWidth="1"/>
    <col min="15873" max="15873" width="4.7109375" customWidth="1"/>
    <col min="15874" max="15874" width="5" bestFit="1" customWidth="1"/>
    <col min="15875" max="15875" width="20" customWidth="1"/>
    <col min="15876" max="15876" width="13.7109375" bestFit="1" customWidth="1"/>
    <col min="15877" max="15877" width="5.5703125" customWidth="1"/>
    <col min="15878" max="15878" width="9.42578125" bestFit="1" customWidth="1"/>
    <col min="15879" max="15879" width="8.85546875" bestFit="1" customWidth="1"/>
    <col min="15880" max="15880" width="7.140625" bestFit="1" customWidth="1"/>
    <col min="15881" max="15881" width="9.5703125" customWidth="1"/>
    <col min="15882" max="15882" width="4.140625" customWidth="1"/>
    <col min="16129" max="16129" width="4.7109375" customWidth="1"/>
    <col min="16130" max="16130" width="5" bestFit="1" customWidth="1"/>
    <col min="16131" max="16131" width="20" customWidth="1"/>
    <col min="16132" max="16132" width="13.7109375" bestFit="1" customWidth="1"/>
    <col min="16133" max="16133" width="5.5703125" customWidth="1"/>
    <col min="16134" max="16134" width="9.42578125" bestFit="1" customWidth="1"/>
    <col min="16135" max="16135" width="8.85546875" bestFit="1" customWidth="1"/>
    <col min="16136" max="16136" width="7.140625" bestFit="1" customWidth="1"/>
    <col min="16137" max="16137" width="9.5703125" customWidth="1"/>
    <col min="16138" max="16138" width="4.140625" customWidth="1"/>
  </cols>
  <sheetData>
    <row r="1" spans="1:11" x14ac:dyDescent="0.25">
      <c r="A1" s="55" t="s">
        <v>218</v>
      </c>
      <c r="B1" s="24"/>
      <c r="C1" s="20"/>
      <c r="D1" s="24"/>
      <c r="F1" s="56" t="s">
        <v>323</v>
      </c>
      <c r="G1" s="57">
        <v>40362</v>
      </c>
      <c r="H1" s="58"/>
      <c r="I1" s="59" t="s">
        <v>324</v>
      </c>
    </row>
    <row r="2" spans="1:11" x14ac:dyDescent="0.25">
      <c r="A2" s="23"/>
      <c r="B2" s="24"/>
      <c r="C2" s="20"/>
      <c r="D2" s="24"/>
      <c r="E2" s="20"/>
      <c r="F2" s="24"/>
      <c r="G2" s="60"/>
      <c r="H2" s="42"/>
    </row>
    <row r="3" spans="1:11" x14ac:dyDescent="0.25">
      <c r="A3" s="26">
        <v>8.3000000000000007</v>
      </c>
      <c r="B3" s="24" t="s">
        <v>192</v>
      </c>
      <c r="C3" s="27"/>
      <c r="D3" s="25"/>
      <c r="E3" s="28"/>
      <c r="F3" s="25"/>
      <c r="G3" s="48"/>
      <c r="K3" s="42"/>
    </row>
    <row r="4" spans="1:11" x14ac:dyDescent="0.25">
      <c r="A4" s="29" t="s">
        <v>221</v>
      </c>
      <c r="B4" s="30" t="s">
        <v>222</v>
      </c>
      <c r="C4" s="31" t="s">
        <v>223</v>
      </c>
      <c r="D4" s="30" t="s">
        <v>224</v>
      </c>
      <c r="E4" s="31" t="s">
        <v>31</v>
      </c>
      <c r="F4" s="30" t="s">
        <v>225</v>
      </c>
      <c r="G4" s="32" t="s">
        <v>226</v>
      </c>
      <c r="H4" s="32" t="s">
        <v>227</v>
      </c>
      <c r="I4" s="32" t="s">
        <v>228</v>
      </c>
    </row>
    <row r="5" spans="1:11" x14ac:dyDescent="0.25">
      <c r="A5" s="23"/>
      <c r="B5" s="24">
        <v>11</v>
      </c>
      <c r="C5" t="s">
        <v>207</v>
      </c>
      <c r="D5" t="s">
        <v>15</v>
      </c>
      <c r="E5" t="s">
        <v>41</v>
      </c>
      <c r="F5" s="42">
        <v>6.9444444444444441E-3</v>
      </c>
      <c r="G5" s="48">
        <v>0</v>
      </c>
      <c r="H5" s="42">
        <v>6.75925925925926E-3</v>
      </c>
      <c r="I5" s="38">
        <f>+H5-G5</f>
        <v>6.75925925925926E-3</v>
      </c>
      <c r="K5" s="42"/>
    </row>
    <row r="6" spans="1:11" x14ac:dyDescent="0.25">
      <c r="A6" s="23"/>
      <c r="B6" s="24">
        <v>13</v>
      </c>
      <c r="C6" t="s">
        <v>293</v>
      </c>
      <c r="D6" t="s">
        <v>294</v>
      </c>
      <c r="E6" t="s">
        <v>41</v>
      </c>
      <c r="F6" s="42">
        <v>6.076388888888889E-3</v>
      </c>
      <c r="G6" s="48">
        <v>8.6805555555555507E-4</v>
      </c>
      <c r="H6" s="42">
        <v>6.8003472222222224E-3</v>
      </c>
      <c r="I6" s="38">
        <f>+H6-G6</f>
        <v>5.9322916666666673E-3</v>
      </c>
      <c r="K6" s="42"/>
    </row>
    <row r="7" spans="1:11" x14ac:dyDescent="0.25">
      <c r="A7" s="23"/>
      <c r="B7" s="24">
        <v>16</v>
      </c>
      <c r="C7" t="s">
        <v>291</v>
      </c>
      <c r="D7" t="s">
        <v>118</v>
      </c>
      <c r="E7" t="s">
        <v>41</v>
      </c>
      <c r="F7" s="42">
        <v>5.7870370370370376E-3</v>
      </c>
      <c r="G7" s="48">
        <v>1.1574074074074065E-3</v>
      </c>
      <c r="H7" s="42">
        <v>6.8430555555555553E-3</v>
      </c>
      <c r="I7" s="38">
        <f>+H7-G7</f>
        <v>5.6856481481481489E-3</v>
      </c>
      <c r="K7" s="42"/>
    </row>
    <row r="8" spans="1:11" x14ac:dyDescent="0.25">
      <c r="A8" s="23"/>
      <c r="B8" s="24">
        <v>15</v>
      </c>
      <c r="C8" t="s">
        <v>137</v>
      </c>
      <c r="D8" t="s">
        <v>66</v>
      </c>
      <c r="E8" t="s">
        <v>41</v>
      </c>
      <c r="F8" s="42">
        <v>5.9027777777777776E-3</v>
      </c>
      <c r="G8" s="48">
        <v>1.0416666666666664E-3</v>
      </c>
      <c r="H8" s="42">
        <v>6.8896990740740733E-3</v>
      </c>
      <c r="I8" s="38">
        <f>+H8-G8</f>
        <v>5.8480324074074068E-3</v>
      </c>
      <c r="K8" s="42"/>
    </row>
    <row r="9" spans="1:11" x14ac:dyDescent="0.25">
      <c r="A9" s="23"/>
      <c r="B9" s="24">
        <v>12</v>
      </c>
      <c r="C9" t="s">
        <v>114</v>
      </c>
      <c r="D9" t="s">
        <v>113</v>
      </c>
      <c r="E9" t="s">
        <v>41</v>
      </c>
      <c r="F9" s="61">
        <v>6.2499999999999995E-3</v>
      </c>
      <c r="G9" s="48">
        <v>6.9444444444444458E-4</v>
      </c>
      <c r="H9" s="42" t="s">
        <v>252</v>
      </c>
      <c r="I9" s="38"/>
    </row>
    <row r="10" spans="1:11" x14ac:dyDescent="0.25">
      <c r="A10" s="23"/>
      <c r="B10" s="24">
        <v>14</v>
      </c>
      <c r="C10" t="s">
        <v>143</v>
      </c>
      <c r="D10" t="s">
        <v>118</v>
      </c>
      <c r="E10" t="s">
        <v>41</v>
      </c>
      <c r="F10" s="42">
        <v>6.0185185185185177E-3</v>
      </c>
      <c r="G10" s="48">
        <v>9.2592592592592639E-4</v>
      </c>
      <c r="H10" s="42" t="s">
        <v>252</v>
      </c>
      <c r="I10" s="38"/>
    </row>
    <row r="11" spans="1:11" x14ac:dyDescent="0.25">
      <c r="A11" s="23"/>
      <c r="B11" s="24">
        <v>17</v>
      </c>
      <c r="C11" s="62" t="s">
        <v>81</v>
      </c>
      <c r="D11" s="62" t="s">
        <v>78</v>
      </c>
      <c r="E11" s="62" t="s">
        <v>41</v>
      </c>
      <c r="F11" s="63">
        <v>5.4976851851851853E-3</v>
      </c>
      <c r="G11" s="64">
        <v>1.4467592592592587E-3</v>
      </c>
      <c r="H11" s="42" t="s">
        <v>252</v>
      </c>
      <c r="I11" s="3"/>
    </row>
    <row r="12" spans="1:11" x14ac:dyDescent="0.25">
      <c r="A12" s="23"/>
      <c r="B12" s="24">
        <v>18</v>
      </c>
      <c r="C12" t="s">
        <v>325</v>
      </c>
      <c r="D12" t="s">
        <v>62</v>
      </c>
      <c r="E12" t="s">
        <v>41</v>
      </c>
      <c r="F12" s="42">
        <v>5.208333333333333E-3</v>
      </c>
      <c r="G12" s="48">
        <v>1.736111111111111E-3</v>
      </c>
      <c r="H12" s="42" t="s">
        <v>252</v>
      </c>
      <c r="I12" s="3"/>
    </row>
    <row r="13" spans="1:11" x14ac:dyDescent="0.25">
      <c r="A13" s="23"/>
      <c r="B13" s="24"/>
      <c r="C13" s="27"/>
      <c r="D13" s="25"/>
      <c r="E13" s="27"/>
      <c r="F13" s="25"/>
      <c r="G13" s="48"/>
      <c r="H13" s="58"/>
    </row>
    <row r="14" spans="1:11" x14ac:dyDescent="0.25">
      <c r="A14" s="26">
        <v>8.34</v>
      </c>
      <c r="B14" s="24" t="s">
        <v>192</v>
      </c>
      <c r="C14" s="27"/>
      <c r="D14" s="25"/>
      <c r="E14" s="27"/>
      <c r="F14" s="25"/>
      <c r="G14" s="48"/>
      <c r="H14" s="58"/>
    </row>
    <row r="15" spans="1:11" x14ac:dyDescent="0.25">
      <c r="A15" s="29" t="s">
        <v>235</v>
      </c>
      <c r="B15" s="30" t="s">
        <v>222</v>
      </c>
      <c r="C15" s="31" t="s">
        <v>236</v>
      </c>
      <c r="D15" s="30" t="s">
        <v>224</v>
      </c>
      <c r="E15" s="31" t="s">
        <v>31</v>
      </c>
      <c r="F15" s="30" t="s">
        <v>225</v>
      </c>
      <c r="G15" s="32" t="s">
        <v>226</v>
      </c>
      <c r="H15" s="32" t="s">
        <v>227</v>
      </c>
      <c r="I15" s="32" t="s">
        <v>228</v>
      </c>
    </row>
    <row r="16" spans="1:11" x14ac:dyDescent="0.25">
      <c r="A16" s="23"/>
      <c r="B16" s="24">
        <v>24</v>
      </c>
      <c r="C16" t="s">
        <v>176</v>
      </c>
      <c r="D16" t="s">
        <v>175</v>
      </c>
      <c r="E16" t="s">
        <v>63</v>
      </c>
      <c r="F16" s="61">
        <v>6.7708333333333336E-3</v>
      </c>
      <c r="G16" s="48">
        <v>4.6296296296296293E-4</v>
      </c>
      <c r="H16" s="42">
        <v>6.8082175925925923E-3</v>
      </c>
      <c r="I16" s="38">
        <f>+H16-G16</f>
        <v>6.3452546296296295E-3</v>
      </c>
    </row>
    <row r="17" spans="1:9" x14ac:dyDescent="0.25">
      <c r="A17" s="23"/>
      <c r="B17" s="24">
        <v>21</v>
      </c>
      <c r="C17" t="s">
        <v>305</v>
      </c>
      <c r="D17" t="s">
        <v>66</v>
      </c>
      <c r="E17" t="s">
        <v>63</v>
      </c>
      <c r="F17" s="61">
        <v>7.2337962962962963E-3</v>
      </c>
      <c r="G17" s="48">
        <v>0</v>
      </c>
      <c r="H17" s="42">
        <v>6.8335648148148158E-3</v>
      </c>
      <c r="I17" s="38">
        <f>+H17-G17</f>
        <v>6.8335648148148158E-3</v>
      </c>
    </row>
    <row r="18" spans="1:9" x14ac:dyDescent="0.25">
      <c r="A18" s="23"/>
      <c r="B18" s="24">
        <v>25</v>
      </c>
      <c r="C18" t="s">
        <v>163</v>
      </c>
      <c r="D18" t="s">
        <v>15</v>
      </c>
      <c r="E18" t="s">
        <v>63</v>
      </c>
      <c r="F18" s="61">
        <v>6.7129629629629622E-3</v>
      </c>
      <c r="G18" s="48">
        <v>5.2083333333333409E-4</v>
      </c>
      <c r="H18" s="42">
        <v>6.946527777777778E-3</v>
      </c>
      <c r="I18" s="38">
        <f>+H18-G18</f>
        <v>6.4256944444444439E-3</v>
      </c>
    </row>
    <row r="19" spans="1:9" x14ac:dyDescent="0.25">
      <c r="A19" s="23"/>
      <c r="B19" s="24">
        <v>22</v>
      </c>
      <c r="C19" t="s">
        <v>238</v>
      </c>
      <c r="D19" t="s">
        <v>66</v>
      </c>
      <c r="E19" t="s">
        <v>63</v>
      </c>
      <c r="F19" s="61">
        <v>7.0023148148148136E-3</v>
      </c>
      <c r="G19" s="48">
        <v>2.3148148148148268E-4</v>
      </c>
      <c r="H19" s="42">
        <v>7.0288194444444443E-3</v>
      </c>
      <c r="I19" s="38">
        <f>+H19-G19</f>
        <v>6.7973379629629616E-3</v>
      </c>
    </row>
    <row r="20" spans="1:9" x14ac:dyDescent="0.25">
      <c r="A20" s="23"/>
      <c r="B20" s="65">
        <v>26</v>
      </c>
      <c r="C20" s="62" t="s">
        <v>122</v>
      </c>
      <c r="D20" s="62" t="s">
        <v>121</v>
      </c>
      <c r="E20" s="62" t="s">
        <v>63</v>
      </c>
      <c r="F20" s="63">
        <v>6.3657407407407404E-3</v>
      </c>
      <c r="G20" s="64">
        <v>9.2592592592592639E-4</v>
      </c>
    </row>
    <row r="21" spans="1:9" x14ac:dyDescent="0.25">
      <c r="A21" s="23"/>
      <c r="B21" s="24"/>
      <c r="F21" s="42"/>
      <c r="G21" s="48"/>
      <c r="H21" s="58"/>
    </row>
    <row r="22" spans="1:9" x14ac:dyDescent="0.25">
      <c r="A22" s="26">
        <v>8.3800000000000008</v>
      </c>
      <c r="B22" s="24" t="s">
        <v>192</v>
      </c>
      <c r="F22" s="25"/>
      <c r="G22" s="48"/>
      <c r="H22" s="58"/>
    </row>
    <row r="23" spans="1:9" x14ac:dyDescent="0.25">
      <c r="A23" s="29" t="s">
        <v>241</v>
      </c>
      <c r="B23" s="30" t="s">
        <v>222</v>
      </c>
      <c r="C23" s="31" t="s">
        <v>223</v>
      </c>
      <c r="D23" s="30" t="s">
        <v>224</v>
      </c>
      <c r="E23" s="31" t="s">
        <v>31</v>
      </c>
      <c r="F23" s="30" t="s">
        <v>225</v>
      </c>
      <c r="G23" s="32" t="s">
        <v>226</v>
      </c>
      <c r="H23" s="32" t="s">
        <v>227</v>
      </c>
      <c r="I23" s="32" t="s">
        <v>228</v>
      </c>
    </row>
    <row r="24" spans="1:9" x14ac:dyDescent="0.25">
      <c r="A24" s="23"/>
      <c r="B24" s="24">
        <v>31</v>
      </c>
      <c r="C24" t="s">
        <v>214</v>
      </c>
      <c r="D24" t="s">
        <v>49</v>
      </c>
      <c r="E24" t="s">
        <v>41</v>
      </c>
      <c r="F24" s="42">
        <v>6.9444444444444441E-3</v>
      </c>
      <c r="G24" s="48">
        <v>0</v>
      </c>
      <c r="H24" s="44">
        <v>6.6550925925925935E-3</v>
      </c>
      <c r="I24" s="38">
        <f>+H24-G24</f>
        <v>6.6550925925925935E-3</v>
      </c>
    </row>
    <row r="25" spans="1:9" x14ac:dyDescent="0.25">
      <c r="A25" s="23"/>
      <c r="B25" s="24">
        <v>32</v>
      </c>
      <c r="C25" t="s">
        <v>132</v>
      </c>
      <c r="D25" t="s">
        <v>71</v>
      </c>
      <c r="E25" t="s">
        <v>41</v>
      </c>
      <c r="F25" s="42">
        <v>6.3657407407407404E-3</v>
      </c>
      <c r="G25" s="48">
        <v>5.7870370370370367E-4</v>
      </c>
      <c r="H25" s="36">
        <v>6.6812500000000006E-3</v>
      </c>
      <c r="I25" s="38">
        <f t="shared" ref="I25:I31" si="0">+H25-G25</f>
        <v>6.1025462962962969E-3</v>
      </c>
    </row>
    <row r="26" spans="1:9" x14ac:dyDescent="0.25">
      <c r="A26" s="23"/>
      <c r="B26" s="24">
        <v>36</v>
      </c>
      <c r="C26" t="s">
        <v>276</v>
      </c>
      <c r="D26" t="s">
        <v>66</v>
      </c>
      <c r="E26" t="s">
        <v>41</v>
      </c>
      <c r="F26" s="42">
        <v>5.7291666666666671E-3</v>
      </c>
      <c r="G26" s="48">
        <v>1.2152777777777769E-3</v>
      </c>
      <c r="H26" s="36">
        <v>6.7552083333333327E-3</v>
      </c>
      <c r="I26" s="38">
        <f t="shared" si="0"/>
        <v>5.5399305555555558E-3</v>
      </c>
    </row>
    <row r="27" spans="1:9" x14ac:dyDescent="0.25">
      <c r="A27" s="23"/>
      <c r="B27" s="24">
        <v>35</v>
      </c>
      <c r="C27" t="s">
        <v>258</v>
      </c>
      <c r="D27" t="s">
        <v>298</v>
      </c>
      <c r="E27" t="s">
        <v>41</v>
      </c>
      <c r="F27" s="42">
        <v>5.9027777777777776E-3</v>
      </c>
      <c r="G27" s="48">
        <v>1.0416666666666664E-3</v>
      </c>
      <c r="H27" s="36">
        <v>6.789351851851852E-3</v>
      </c>
      <c r="I27" s="38">
        <f t="shared" si="0"/>
        <v>5.7476851851851855E-3</v>
      </c>
    </row>
    <row r="28" spans="1:9" x14ac:dyDescent="0.25">
      <c r="A28" s="23"/>
      <c r="B28" s="24">
        <v>38</v>
      </c>
      <c r="C28" t="s">
        <v>285</v>
      </c>
      <c r="D28" t="s">
        <v>15</v>
      </c>
      <c r="E28" t="s">
        <v>41</v>
      </c>
      <c r="F28" s="42">
        <v>5.3240740740740748E-3</v>
      </c>
      <c r="G28" s="48">
        <v>1.6203703703703692E-3</v>
      </c>
      <c r="H28" s="36">
        <v>6.8809027777777775E-3</v>
      </c>
      <c r="I28" s="38">
        <f t="shared" si="0"/>
        <v>5.2605324074074082E-3</v>
      </c>
    </row>
    <row r="29" spans="1:9" x14ac:dyDescent="0.25">
      <c r="A29" s="23"/>
      <c r="B29" s="24">
        <v>34</v>
      </c>
      <c r="C29" t="s">
        <v>230</v>
      </c>
      <c r="D29" t="s">
        <v>15</v>
      </c>
      <c r="E29" t="s">
        <v>41</v>
      </c>
      <c r="F29" s="42">
        <v>6.0185185185185177E-3</v>
      </c>
      <c r="G29" s="48">
        <v>9.2592592592592639E-4</v>
      </c>
      <c r="H29" s="36">
        <v>6.9084490740740747E-3</v>
      </c>
      <c r="I29" s="38">
        <f t="shared" si="0"/>
        <v>5.9825231481481483E-3</v>
      </c>
    </row>
    <row r="30" spans="1:9" x14ac:dyDescent="0.25">
      <c r="A30" s="23"/>
      <c r="B30" s="24">
        <v>37</v>
      </c>
      <c r="C30" t="s">
        <v>58</v>
      </c>
      <c r="D30" t="s">
        <v>15</v>
      </c>
      <c r="E30" t="s">
        <v>41</v>
      </c>
      <c r="F30" s="61">
        <v>5.4976851851851853E-3</v>
      </c>
      <c r="G30" s="48">
        <v>1.4467592592592587E-3</v>
      </c>
      <c r="H30" s="36">
        <v>6.930902777777778E-3</v>
      </c>
      <c r="I30" s="38">
        <f t="shared" si="0"/>
        <v>5.4841435185185193E-3</v>
      </c>
    </row>
    <row r="31" spans="1:9" x14ac:dyDescent="0.25">
      <c r="A31" s="23"/>
      <c r="B31" s="24">
        <v>33</v>
      </c>
      <c r="C31" t="s">
        <v>326</v>
      </c>
      <c r="D31" t="s">
        <v>327</v>
      </c>
      <c r="E31" t="s">
        <v>41</v>
      </c>
      <c r="F31" s="42">
        <v>6.1342592592592594E-3</v>
      </c>
      <c r="G31" s="48">
        <v>8.1018518518518462E-4</v>
      </c>
      <c r="H31" s="36">
        <v>7.51886574074074E-3</v>
      </c>
      <c r="I31" s="38">
        <f t="shared" si="0"/>
        <v>6.7086805555555554E-3</v>
      </c>
    </row>
    <row r="32" spans="1:9" x14ac:dyDescent="0.25">
      <c r="A32" s="23"/>
      <c r="B32" s="24"/>
      <c r="C32" s="27"/>
      <c r="D32" s="25"/>
      <c r="E32" s="27"/>
      <c r="F32" s="25"/>
      <c r="G32" s="48"/>
      <c r="H32" s="58"/>
    </row>
    <row r="33" spans="1:15" x14ac:dyDescent="0.25">
      <c r="A33" s="26">
        <v>8.42</v>
      </c>
      <c r="B33" s="24" t="s">
        <v>192</v>
      </c>
      <c r="C33" s="27"/>
      <c r="D33" s="25"/>
      <c r="E33" s="27"/>
      <c r="F33" s="25"/>
      <c r="G33" s="48"/>
      <c r="H33" s="58"/>
    </row>
    <row r="34" spans="1:15" x14ac:dyDescent="0.25">
      <c r="A34" s="29" t="s">
        <v>246</v>
      </c>
      <c r="B34" s="30" t="s">
        <v>222</v>
      </c>
      <c r="C34" s="31" t="s">
        <v>236</v>
      </c>
      <c r="D34" s="30" t="s">
        <v>224</v>
      </c>
      <c r="E34" s="31" t="s">
        <v>31</v>
      </c>
      <c r="F34" s="30" t="s">
        <v>225</v>
      </c>
      <c r="G34" s="32" t="s">
        <v>226</v>
      </c>
      <c r="H34" s="32" t="s">
        <v>227</v>
      </c>
      <c r="I34" s="32" t="s">
        <v>228</v>
      </c>
      <c r="L34" s="3"/>
    </row>
    <row r="35" spans="1:15" x14ac:dyDescent="0.25">
      <c r="A35" s="23"/>
      <c r="B35" s="24">
        <v>41</v>
      </c>
      <c r="C35" t="s">
        <v>107</v>
      </c>
      <c r="D35" t="s">
        <v>66</v>
      </c>
      <c r="E35" t="s">
        <v>63</v>
      </c>
      <c r="F35" s="61">
        <v>7.2916666666666659E-3</v>
      </c>
      <c r="G35" s="48">
        <v>0</v>
      </c>
      <c r="H35" s="36">
        <v>6.6956018518518519E-3</v>
      </c>
      <c r="I35" s="38">
        <f t="shared" ref="I35:I40" si="1">+H35-G35</f>
        <v>6.6956018518518519E-3</v>
      </c>
      <c r="K35" s="36"/>
      <c r="L35" s="3"/>
    </row>
    <row r="36" spans="1:15" x14ac:dyDescent="0.25">
      <c r="A36" s="23"/>
      <c r="B36" s="24">
        <v>43</v>
      </c>
      <c r="C36" t="s">
        <v>301</v>
      </c>
      <c r="D36" t="s">
        <v>66</v>
      </c>
      <c r="E36" t="s">
        <v>63</v>
      </c>
      <c r="F36" s="61">
        <v>6.8865740740740736E-3</v>
      </c>
      <c r="G36" s="48">
        <v>4.0509259259259231E-4</v>
      </c>
      <c r="H36" s="36">
        <v>6.7417824074074073E-3</v>
      </c>
      <c r="I36" s="38">
        <f t="shared" si="1"/>
        <v>6.336689814814815E-3</v>
      </c>
      <c r="K36" s="36"/>
      <c r="L36" s="3"/>
    </row>
    <row r="37" spans="1:15" x14ac:dyDescent="0.25">
      <c r="A37" s="23"/>
      <c r="B37" s="24">
        <v>46</v>
      </c>
      <c r="C37" t="s">
        <v>328</v>
      </c>
      <c r="D37" t="s">
        <v>62</v>
      </c>
      <c r="E37" t="s">
        <v>63</v>
      </c>
      <c r="F37" s="61">
        <v>6.4236111111111117E-3</v>
      </c>
      <c r="G37" s="48">
        <v>8.6805555555555421E-4</v>
      </c>
      <c r="H37" s="36">
        <v>6.7741898148148154E-3</v>
      </c>
      <c r="I37" s="38">
        <f t="shared" si="1"/>
        <v>5.9061342592592611E-3</v>
      </c>
      <c r="K37" s="36"/>
      <c r="L37" s="3"/>
      <c r="M37" s="3"/>
      <c r="N37" s="3"/>
      <c r="O37" s="3"/>
    </row>
    <row r="38" spans="1:15" x14ac:dyDescent="0.25">
      <c r="A38" s="23"/>
      <c r="B38" s="24">
        <v>23</v>
      </c>
      <c r="C38" t="s">
        <v>93</v>
      </c>
      <c r="D38" t="s">
        <v>92</v>
      </c>
      <c r="E38" t="s">
        <v>63</v>
      </c>
      <c r="F38" s="61">
        <v>6.7708333333333336E-3</v>
      </c>
      <c r="G38" s="48">
        <v>5.2083333333333333E-4</v>
      </c>
      <c r="H38" s="36">
        <v>6.851273148148148E-3</v>
      </c>
      <c r="I38" s="38">
        <f t="shared" si="1"/>
        <v>6.3304398148148148E-3</v>
      </c>
      <c r="K38" s="36"/>
      <c r="L38" s="3"/>
    </row>
    <row r="39" spans="1:15" x14ac:dyDescent="0.25">
      <c r="A39" s="23"/>
      <c r="B39" s="24">
        <v>42</v>
      </c>
      <c r="C39" t="s">
        <v>307</v>
      </c>
      <c r="D39" t="s">
        <v>66</v>
      </c>
      <c r="E39" t="s">
        <v>63</v>
      </c>
      <c r="F39" s="61">
        <v>7.0023148148148136E-3</v>
      </c>
      <c r="G39" s="48">
        <v>2.8935185185185314E-4</v>
      </c>
      <c r="H39" s="36">
        <v>7.0021990740740739E-3</v>
      </c>
      <c r="I39" s="38">
        <f t="shared" si="1"/>
        <v>6.7128472222222207E-3</v>
      </c>
      <c r="K39" s="36"/>
      <c r="L39" s="3"/>
    </row>
    <row r="40" spans="1:15" x14ac:dyDescent="0.25">
      <c r="A40" s="23"/>
      <c r="B40" s="24">
        <v>45</v>
      </c>
      <c r="C40" t="s">
        <v>208</v>
      </c>
      <c r="D40" t="s">
        <v>49</v>
      </c>
      <c r="E40" t="s">
        <v>63</v>
      </c>
      <c r="F40" s="61">
        <v>6.7129629629629622E-3</v>
      </c>
      <c r="G40" s="48">
        <v>5.7870370370370454E-4</v>
      </c>
      <c r="H40" s="36">
        <v>7.3244212962962968E-3</v>
      </c>
      <c r="I40" s="38">
        <f t="shared" si="1"/>
        <v>6.7457175925925922E-3</v>
      </c>
      <c r="K40" s="36"/>
      <c r="L40" s="3"/>
    </row>
    <row r="41" spans="1:15" x14ac:dyDescent="0.25">
      <c r="A41" s="23"/>
      <c r="B41" s="65">
        <v>44</v>
      </c>
      <c r="C41" s="62" t="s">
        <v>256</v>
      </c>
      <c r="D41" s="62" t="s">
        <v>167</v>
      </c>
      <c r="E41" s="62" t="s">
        <v>63</v>
      </c>
      <c r="F41" s="63">
        <v>6.7708333333333336E-3</v>
      </c>
      <c r="G41" s="66">
        <v>5.2083333333333322E-4</v>
      </c>
      <c r="I41" s="38"/>
    </row>
    <row r="42" spans="1:15" x14ac:dyDescent="0.25">
      <c r="A42" s="23"/>
      <c r="B42" s="24">
        <v>47</v>
      </c>
      <c r="C42" s="62" t="s">
        <v>126</v>
      </c>
      <c r="D42" s="62" t="s">
        <v>62</v>
      </c>
      <c r="E42" s="62" t="s">
        <v>63</v>
      </c>
      <c r="F42" s="63">
        <v>6.0185185185185185E-3</v>
      </c>
      <c r="G42" s="66">
        <v>1.2731481481481483E-3</v>
      </c>
      <c r="I42" s="38"/>
    </row>
    <row r="43" spans="1:15" x14ac:dyDescent="0.25">
      <c r="A43" s="23"/>
      <c r="B43" s="24"/>
      <c r="E43" s="9"/>
      <c r="F43" s="42"/>
      <c r="G43" s="48"/>
      <c r="H43" s="58"/>
    </row>
    <row r="44" spans="1:15" x14ac:dyDescent="0.25">
      <c r="A44" s="26">
        <v>8.4600000000000009</v>
      </c>
      <c r="B44" s="24" t="s">
        <v>192</v>
      </c>
      <c r="C44" s="27"/>
      <c r="D44" s="25"/>
      <c r="E44" s="27"/>
      <c r="F44" s="25"/>
      <c r="G44" s="48"/>
      <c r="H44" s="58"/>
    </row>
    <row r="45" spans="1:15" x14ac:dyDescent="0.25">
      <c r="A45" s="29" t="s">
        <v>253</v>
      </c>
      <c r="B45" s="30" t="s">
        <v>222</v>
      </c>
      <c r="C45" s="31" t="s">
        <v>223</v>
      </c>
      <c r="D45" s="30" t="s">
        <v>224</v>
      </c>
      <c r="E45" s="31" t="s">
        <v>31</v>
      </c>
      <c r="F45" s="30" t="s">
        <v>225</v>
      </c>
      <c r="G45" s="32" t="s">
        <v>226</v>
      </c>
      <c r="H45" s="32" t="s">
        <v>227</v>
      </c>
      <c r="I45" s="32" t="s">
        <v>228</v>
      </c>
    </row>
    <row r="46" spans="1:15" x14ac:dyDescent="0.25">
      <c r="A46" s="23"/>
      <c r="B46" s="24">
        <v>53</v>
      </c>
      <c r="C46" t="s">
        <v>145</v>
      </c>
      <c r="D46" t="s">
        <v>87</v>
      </c>
      <c r="E46" t="s">
        <v>41</v>
      </c>
      <c r="F46" s="42">
        <v>6.1921296296296299E-3</v>
      </c>
      <c r="G46" s="48">
        <v>1.0995370370370371E-3</v>
      </c>
      <c r="H46" s="36">
        <v>7.0042824074074079E-3</v>
      </c>
      <c r="I46" s="38">
        <f>+H46-G46</f>
        <v>5.904745370370371E-3</v>
      </c>
    </row>
    <row r="47" spans="1:15" x14ac:dyDescent="0.25">
      <c r="A47" s="23"/>
      <c r="B47" s="24">
        <v>54</v>
      </c>
      <c r="C47" t="s">
        <v>199</v>
      </c>
      <c r="D47" t="s">
        <v>175</v>
      </c>
      <c r="E47" t="s">
        <v>41</v>
      </c>
      <c r="F47" s="42">
        <v>6.0185185185185177E-3</v>
      </c>
      <c r="G47" s="48">
        <v>1.2731481481481491E-3</v>
      </c>
      <c r="H47" s="36">
        <v>7.124189814814815E-3</v>
      </c>
      <c r="I47" s="38">
        <f>+H47-G47</f>
        <v>5.8510416666666658E-3</v>
      </c>
    </row>
    <row r="48" spans="1:15" x14ac:dyDescent="0.25">
      <c r="A48" s="23"/>
      <c r="B48" s="24">
        <v>51</v>
      </c>
      <c r="C48" t="s">
        <v>165</v>
      </c>
      <c r="D48" t="s">
        <v>15</v>
      </c>
      <c r="E48" t="s">
        <v>41</v>
      </c>
      <c r="F48" s="42">
        <v>7.2916666666666659E-3</v>
      </c>
      <c r="G48" s="48">
        <v>0</v>
      </c>
      <c r="H48" s="36">
        <v>7.1599537037037031E-3</v>
      </c>
      <c r="I48" s="38">
        <f>+H48-G48</f>
        <v>7.1599537037037031E-3</v>
      </c>
    </row>
    <row r="49" spans="1:9" x14ac:dyDescent="0.25">
      <c r="A49" s="23"/>
      <c r="B49" s="24">
        <v>55</v>
      </c>
      <c r="C49" t="s">
        <v>283</v>
      </c>
      <c r="D49" t="s">
        <v>150</v>
      </c>
      <c r="E49" t="s">
        <v>41</v>
      </c>
      <c r="F49" s="42">
        <v>5.9027777777777776E-3</v>
      </c>
      <c r="G49" s="48">
        <v>1.3888888888888883E-3</v>
      </c>
      <c r="H49" s="36">
        <v>7.2769675925925927E-3</v>
      </c>
      <c r="I49" s="38">
        <f>+H49-G49</f>
        <v>5.8880787037037044E-3</v>
      </c>
    </row>
    <row r="50" spans="1:9" x14ac:dyDescent="0.25">
      <c r="A50" s="23"/>
      <c r="B50" s="24">
        <v>57</v>
      </c>
      <c r="C50" t="s">
        <v>243</v>
      </c>
      <c r="D50" t="s">
        <v>15</v>
      </c>
      <c r="E50" t="s">
        <v>41</v>
      </c>
      <c r="F50" s="42">
        <v>5.5555555555555558E-3</v>
      </c>
      <c r="G50" s="48">
        <v>1.7361111111111101E-3</v>
      </c>
      <c r="H50" s="36">
        <v>7.5415509259259246E-3</v>
      </c>
      <c r="I50" s="38">
        <f>+H50-G50</f>
        <v>5.8054398148148145E-3</v>
      </c>
    </row>
    <row r="51" spans="1:9" x14ac:dyDescent="0.25">
      <c r="A51" s="23"/>
      <c r="B51" s="24">
        <v>52</v>
      </c>
      <c r="C51" t="s">
        <v>116</v>
      </c>
      <c r="D51" t="s">
        <v>15</v>
      </c>
      <c r="E51" t="s">
        <v>41</v>
      </c>
      <c r="F51" s="42">
        <v>6.4236111111111117E-3</v>
      </c>
      <c r="G51" s="48">
        <v>8.6805555555555421E-4</v>
      </c>
      <c r="H51" s="36" t="s">
        <v>252</v>
      </c>
      <c r="I51" s="38"/>
    </row>
    <row r="52" spans="1:9" x14ac:dyDescent="0.25">
      <c r="A52" s="23"/>
      <c r="B52" s="24">
        <v>56</v>
      </c>
      <c r="C52" t="s">
        <v>198</v>
      </c>
      <c r="D52" t="s">
        <v>78</v>
      </c>
      <c r="E52" t="s">
        <v>41</v>
      </c>
      <c r="F52" s="42">
        <v>5.7291666666666671E-3</v>
      </c>
      <c r="G52" s="48">
        <v>1.5624999999999988E-3</v>
      </c>
      <c r="H52" s="36" t="s">
        <v>252</v>
      </c>
      <c r="I52" s="38"/>
    </row>
    <row r="53" spans="1:9" x14ac:dyDescent="0.25">
      <c r="A53" s="23"/>
      <c r="B53" s="24">
        <v>58</v>
      </c>
      <c r="C53" s="62" t="s">
        <v>79</v>
      </c>
      <c r="D53" s="62" t="s">
        <v>78</v>
      </c>
      <c r="E53" s="62" t="s">
        <v>41</v>
      </c>
      <c r="F53" s="67">
        <v>5.3240740740740748E-3</v>
      </c>
      <c r="G53" s="64">
        <v>1.9675925925925911E-3</v>
      </c>
    </row>
    <row r="54" spans="1:9" x14ac:dyDescent="0.25">
      <c r="A54" s="23"/>
      <c r="B54" s="24"/>
      <c r="D54"/>
      <c r="F54" s="42"/>
      <c r="G54" s="48"/>
      <c r="H54" s="58"/>
    </row>
    <row r="55" spans="1:9" x14ac:dyDescent="0.25">
      <c r="A55" s="26">
        <v>8.5</v>
      </c>
      <c r="B55" s="24" t="s">
        <v>192</v>
      </c>
      <c r="C55" s="27"/>
      <c r="D55" s="25"/>
      <c r="E55" s="27"/>
      <c r="F55" s="25"/>
      <c r="G55" s="48"/>
      <c r="H55" s="58"/>
    </row>
    <row r="56" spans="1:9" x14ac:dyDescent="0.25">
      <c r="A56" s="29" t="s">
        <v>257</v>
      </c>
      <c r="B56" s="30" t="s">
        <v>222</v>
      </c>
      <c r="C56" s="31" t="s">
        <v>236</v>
      </c>
      <c r="D56" s="30" t="s">
        <v>224</v>
      </c>
      <c r="E56" s="31" t="s">
        <v>31</v>
      </c>
      <c r="F56" s="30" t="s">
        <v>225</v>
      </c>
      <c r="G56" s="32" t="s">
        <v>226</v>
      </c>
      <c r="H56" s="32" t="s">
        <v>227</v>
      </c>
      <c r="I56" s="32" t="s">
        <v>228</v>
      </c>
    </row>
    <row r="57" spans="1:9" x14ac:dyDescent="0.25">
      <c r="A57" s="23"/>
      <c r="B57" s="24">
        <v>61</v>
      </c>
      <c r="C57" t="s">
        <v>85</v>
      </c>
      <c r="D57" t="s">
        <v>66</v>
      </c>
      <c r="E57" t="s">
        <v>63</v>
      </c>
      <c r="F57" s="61">
        <v>7.5231481481481477E-3</v>
      </c>
      <c r="G57" s="48">
        <v>0</v>
      </c>
      <c r="H57" s="36">
        <v>6.4236111111111117E-3</v>
      </c>
      <c r="I57" s="38">
        <f>+H57-G57</f>
        <v>6.4236111111111117E-3</v>
      </c>
    </row>
    <row r="58" spans="1:9" x14ac:dyDescent="0.25">
      <c r="A58" s="23"/>
      <c r="B58" s="24">
        <v>69</v>
      </c>
      <c r="C58" t="s">
        <v>209</v>
      </c>
      <c r="D58" t="s">
        <v>49</v>
      </c>
      <c r="E58" t="s">
        <v>63</v>
      </c>
      <c r="F58" s="61">
        <v>6.5972222222222222E-3</v>
      </c>
      <c r="G58" s="48">
        <v>9.2592592592592553E-4</v>
      </c>
      <c r="H58" s="36">
        <v>7.1520833333333332E-3</v>
      </c>
      <c r="I58" s="38">
        <f>+H58-G58</f>
        <v>6.2261574074074077E-3</v>
      </c>
    </row>
    <row r="59" spans="1:9" x14ac:dyDescent="0.25">
      <c r="A59" s="23"/>
      <c r="B59" s="24">
        <v>63</v>
      </c>
      <c r="C59" t="s">
        <v>247</v>
      </c>
      <c r="D59" t="s">
        <v>66</v>
      </c>
      <c r="E59" t="s">
        <v>63</v>
      </c>
      <c r="F59" s="61">
        <v>6.8865740740740736E-3</v>
      </c>
      <c r="G59" s="48">
        <v>6.3657407407407413E-4</v>
      </c>
      <c r="H59" s="36">
        <v>7.2434027777777783E-3</v>
      </c>
      <c r="I59" s="38">
        <f>+H59-G59</f>
        <v>6.6068287037037042E-3</v>
      </c>
    </row>
    <row r="60" spans="1:9" x14ac:dyDescent="0.25">
      <c r="A60" s="23"/>
      <c r="B60" s="24">
        <v>66</v>
      </c>
      <c r="C60" t="s">
        <v>251</v>
      </c>
      <c r="D60" t="s">
        <v>66</v>
      </c>
      <c r="E60" t="s">
        <v>63</v>
      </c>
      <c r="F60" s="61">
        <v>6.2500000000000003E-3</v>
      </c>
      <c r="G60" s="48">
        <v>1.2731481481481474E-3</v>
      </c>
      <c r="H60" s="36">
        <v>7.2682870370370375E-3</v>
      </c>
      <c r="I60" s="38">
        <f>+H60-G60</f>
        <v>5.9951388888888901E-3</v>
      </c>
    </row>
    <row r="61" spans="1:9" x14ac:dyDescent="0.25">
      <c r="A61" s="23"/>
      <c r="B61" s="24">
        <v>64</v>
      </c>
      <c r="C61" t="s">
        <v>303</v>
      </c>
      <c r="D61" t="s">
        <v>15</v>
      </c>
      <c r="E61" t="s">
        <v>63</v>
      </c>
      <c r="F61" s="61">
        <v>6.7708333333333336E-3</v>
      </c>
      <c r="G61" s="48">
        <v>7.5231481481481417E-4</v>
      </c>
      <c r="H61" s="36">
        <v>7.4809027777777782E-3</v>
      </c>
      <c r="I61" s="38">
        <f>+H61-G61</f>
        <v>6.728587962962964E-3</v>
      </c>
    </row>
    <row r="62" spans="1:9" x14ac:dyDescent="0.25">
      <c r="A62" s="23"/>
      <c r="B62" s="24">
        <v>62</v>
      </c>
      <c r="C62" t="s">
        <v>329</v>
      </c>
      <c r="D62" t="s">
        <v>66</v>
      </c>
      <c r="E62" t="s">
        <v>63</v>
      </c>
      <c r="F62" s="61">
        <v>7.0023148148148136E-3</v>
      </c>
      <c r="G62" s="48">
        <v>5.2083333333333409E-4</v>
      </c>
      <c r="H62" s="36" t="s">
        <v>252</v>
      </c>
      <c r="I62" s="38"/>
    </row>
    <row r="63" spans="1:9" x14ac:dyDescent="0.25">
      <c r="A63" s="23"/>
      <c r="B63" s="24"/>
      <c r="C63" s="34"/>
      <c r="D63" s="35"/>
      <c r="E63" s="34"/>
      <c r="F63" s="36"/>
      <c r="G63" s="48"/>
      <c r="H63" s="58"/>
    </row>
    <row r="64" spans="1:9" x14ac:dyDescent="0.25">
      <c r="A64" s="26">
        <v>8.5399999999999991</v>
      </c>
      <c r="B64" s="24" t="s">
        <v>192</v>
      </c>
      <c r="C64" s="27"/>
      <c r="D64" s="25"/>
      <c r="E64" s="27"/>
      <c r="F64" s="25"/>
      <c r="G64" s="48"/>
      <c r="H64" s="58"/>
    </row>
    <row r="65" spans="1:9" x14ac:dyDescent="0.25">
      <c r="A65" s="29" t="s">
        <v>263</v>
      </c>
      <c r="B65" s="30" t="s">
        <v>222</v>
      </c>
      <c r="C65" s="31" t="s">
        <v>223</v>
      </c>
      <c r="D65" s="30" t="s">
        <v>224</v>
      </c>
      <c r="E65" s="31" t="s">
        <v>31</v>
      </c>
      <c r="F65" s="30" t="s">
        <v>225</v>
      </c>
      <c r="G65" s="32" t="s">
        <v>226</v>
      </c>
      <c r="H65" s="32" t="s">
        <v>227</v>
      </c>
      <c r="I65" s="32" t="s">
        <v>228</v>
      </c>
    </row>
    <row r="66" spans="1:9" x14ac:dyDescent="0.25">
      <c r="A66" s="23"/>
      <c r="B66" s="24">
        <v>72</v>
      </c>
      <c r="C66" t="s">
        <v>242</v>
      </c>
      <c r="D66" t="s">
        <v>150</v>
      </c>
      <c r="E66" t="s">
        <v>41</v>
      </c>
      <c r="F66" s="42">
        <v>6.1921296296296299E-3</v>
      </c>
      <c r="G66" s="48">
        <v>2.3148148148148146E-4</v>
      </c>
      <c r="H66" s="36">
        <v>6.1606481481481486E-3</v>
      </c>
      <c r="I66" s="38">
        <f t="shared" ref="I66:I71" si="2">+H66-G66</f>
        <v>5.9291666666666668E-3</v>
      </c>
    </row>
    <row r="67" spans="1:9" x14ac:dyDescent="0.25">
      <c r="A67" s="23"/>
      <c r="B67" s="24">
        <v>71</v>
      </c>
      <c r="C67" t="s">
        <v>330</v>
      </c>
      <c r="D67" t="s">
        <v>298</v>
      </c>
      <c r="E67" t="s">
        <v>41</v>
      </c>
      <c r="F67" s="42">
        <v>6.4236111111111117E-3</v>
      </c>
      <c r="G67" s="48">
        <v>0</v>
      </c>
      <c r="H67" s="36">
        <v>6.198726851851852E-3</v>
      </c>
      <c r="I67" s="38">
        <f t="shared" si="2"/>
        <v>6.198726851851852E-3</v>
      </c>
    </row>
    <row r="68" spans="1:9" x14ac:dyDescent="0.25">
      <c r="A68" s="23"/>
      <c r="B68" s="24">
        <v>73</v>
      </c>
      <c r="C68" t="s">
        <v>203</v>
      </c>
      <c r="D68" t="s">
        <v>15</v>
      </c>
      <c r="E68" t="s">
        <v>41</v>
      </c>
      <c r="F68" s="42">
        <v>6.0185185185185177E-3</v>
      </c>
      <c r="G68" s="48">
        <v>4.0509259259259404E-4</v>
      </c>
      <c r="H68" s="36">
        <v>6.266666666666666E-3</v>
      </c>
      <c r="I68" s="38">
        <f t="shared" si="2"/>
        <v>5.861574074074072E-3</v>
      </c>
    </row>
    <row r="69" spans="1:9" x14ac:dyDescent="0.25">
      <c r="A69" s="23"/>
      <c r="B69" s="24">
        <v>75</v>
      </c>
      <c r="C69" t="s">
        <v>83</v>
      </c>
      <c r="D69" t="s">
        <v>15</v>
      </c>
      <c r="E69" t="s">
        <v>41</v>
      </c>
      <c r="F69" s="42">
        <v>5.7870370370370376E-3</v>
      </c>
      <c r="G69" s="48">
        <v>6.3657407407407413E-4</v>
      </c>
      <c r="H69" s="36">
        <v>6.2922453703703708E-3</v>
      </c>
      <c r="I69" s="38">
        <f t="shared" si="2"/>
        <v>5.6556712962962967E-3</v>
      </c>
    </row>
    <row r="70" spans="1:9" x14ac:dyDescent="0.25">
      <c r="A70" s="23"/>
      <c r="B70" s="24">
        <v>77</v>
      </c>
      <c r="C70" t="s">
        <v>95</v>
      </c>
      <c r="D70" t="s">
        <v>15</v>
      </c>
      <c r="E70" t="s">
        <v>41</v>
      </c>
      <c r="F70" s="61">
        <v>5.4398148148148149E-3</v>
      </c>
      <c r="G70" s="48">
        <v>9.8379629629629685E-4</v>
      </c>
      <c r="H70" s="36">
        <v>6.3166666666666675E-3</v>
      </c>
      <c r="I70" s="38">
        <f t="shared" si="2"/>
        <v>5.3328703703703706E-3</v>
      </c>
    </row>
    <row r="71" spans="1:9" x14ac:dyDescent="0.25">
      <c r="A71" s="23"/>
      <c r="B71" s="24">
        <v>76</v>
      </c>
      <c r="C71" t="s">
        <v>46</v>
      </c>
      <c r="D71" t="s">
        <v>15</v>
      </c>
      <c r="E71" t="s">
        <v>41</v>
      </c>
      <c r="F71" s="42">
        <v>5.5555555555555558E-3</v>
      </c>
      <c r="G71" s="48">
        <v>8.6805555555555594E-4</v>
      </c>
      <c r="H71" s="36">
        <v>6.379050925925926E-3</v>
      </c>
      <c r="I71" s="38">
        <f t="shared" si="2"/>
        <v>5.5109953703703701E-3</v>
      </c>
    </row>
    <row r="72" spans="1:9" x14ac:dyDescent="0.25">
      <c r="A72" s="23"/>
      <c r="B72" s="65">
        <v>74</v>
      </c>
      <c r="C72" s="62" t="s">
        <v>331</v>
      </c>
      <c r="D72" s="62" t="s">
        <v>66</v>
      </c>
      <c r="E72" s="62" t="s">
        <v>41</v>
      </c>
      <c r="F72" s="67">
        <v>5.9606481481481489E-3</v>
      </c>
      <c r="G72" s="64">
        <v>4.6296296296296276E-4</v>
      </c>
      <c r="H72" s="36" t="s">
        <v>252</v>
      </c>
      <c r="I72" s="38"/>
    </row>
    <row r="73" spans="1:9" x14ac:dyDescent="0.25">
      <c r="A73" s="23"/>
      <c r="B73" s="24"/>
      <c r="D73"/>
      <c r="F73" s="61"/>
      <c r="G73" s="48"/>
      <c r="H73" s="58"/>
    </row>
    <row r="74" spans="1:9" x14ac:dyDescent="0.25">
      <c r="A74" s="26">
        <v>8.58</v>
      </c>
      <c r="B74" s="24" t="s">
        <v>192</v>
      </c>
      <c r="C74" s="27"/>
      <c r="D74" s="25"/>
      <c r="E74" s="27"/>
      <c r="F74" s="25"/>
      <c r="G74" s="48"/>
      <c r="H74" s="58"/>
    </row>
    <row r="75" spans="1:9" x14ac:dyDescent="0.25">
      <c r="A75" s="29" t="s">
        <v>275</v>
      </c>
      <c r="B75" s="30" t="s">
        <v>222</v>
      </c>
      <c r="C75" s="31" t="s">
        <v>236</v>
      </c>
      <c r="D75" s="30" t="s">
        <v>224</v>
      </c>
      <c r="E75" s="31" t="s">
        <v>31</v>
      </c>
      <c r="F75" s="30" t="s">
        <v>225</v>
      </c>
      <c r="G75" s="32" t="s">
        <v>226</v>
      </c>
      <c r="H75" s="32" t="s">
        <v>227</v>
      </c>
      <c r="I75" s="32" t="s">
        <v>228</v>
      </c>
    </row>
    <row r="76" spans="1:9" x14ac:dyDescent="0.25">
      <c r="A76" s="23"/>
      <c r="B76" s="24">
        <v>82</v>
      </c>
      <c r="C76" t="s">
        <v>206</v>
      </c>
      <c r="D76" t="s">
        <v>66</v>
      </c>
      <c r="E76" t="s">
        <v>63</v>
      </c>
      <c r="F76" s="61">
        <v>6.8865740740740736E-3</v>
      </c>
      <c r="G76" s="48">
        <v>1.1574074074074073E-4</v>
      </c>
      <c r="H76" s="36">
        <v>6.5151620370370372E-3</v>
      </c>
      <c r="I76" s="38">
        <f>+H76-G76</f>
        <v>6.3994212962962963E-3</v>
      </c>
    </row>
    <row r="77" spans="1:9" x14ac:dyDescent="0.25">
      <c r="A77" s="23"/>
      <c r="B77" s="24">
        <v>84</v>
      </c>
      <c r="C77" t="s">
        <v>306</v>
      </c>
      <c r="D77" t="s">
        <v>66</v>
      </c>
      <c r="E77" t="s">
        <v>63</v>
      </c>
      <c r="F77" s="61">
        <v>6.7708333333333336E-3</v>
      </c>
      <c r="G77" s="48">
        <v>2.3148148148148095E-4</v>
      </c>
      <c r="H77" s="36">
        <v>6.5869212962962956E-3</v>
      </c>
      <c r="I77" s="38">
        <f>+H77-G77</f>
        <v>6.3554398148148146E-3</v>
      </c>
    </row>
    <row r="78" spans="1:9" x14ac:dyDescent="0.25">
      <c r="A78" s="23"/>
      <c r="B78" s="24">
        <v>86</v>
      </c>
      <c r="C78" t="s">
        <v>248</v>
      </c>
      <c r="D78" t="s">
        <v>150</v>
      </c>
      <c r="E78" t="s">
        <v>63</v>
      </c>
      <c r="F78" s="61">
        <v>6.3078703703703708E-3</v>
      </c>
      <c r="G78" s="48">
        <v>6.9444444444444371E-4</v>
      </c>
      <c r="H78" s="36">
        <v>6.6740740740740745E-3</v>
      </c>
      <c r="I78" s="38">
        <f>+H78-G78</f>
        <v>5.9796296296296307E-3</v>
      </c>
    </row>
    <row r="79" spans="1:9" x14ac:dyDescent="0.25">
      <c r="A79" s="23"/>
      <c r="B79" s="24">
        <v>81</v>
      </c>
      <c r="C79" t="s">
        <v>237</v>
      </c>
      <c r="D79" t="s">
        <v>66</v>
      </c>
      <c r="E79" t="s">
        <v>63</v>
      </c>
      <c r="F79" s="61">
        <v>7.0023148148148136E-3</v>
      </c>
      <c r="G79" s="48">
        <v>0</v>
      </c>
      <c r="H79" s="36">
        <v>6.7260416666666658E-3</v>
      </c>
      <c r="I79" s="38">
        <f>+H79-G79</f>
        <v>6.7260416666666658E-3</v>
      </c>
    </row>
    <row r="80" spans="1:9" x14ac:dyDescent="0.25">
      <c r="A80" s="23"/>
      <c r="B80" s="24">
        <v>85</v>
      </c>
      <c r="C80" t="s">
        <v>159</v>
      </c>
      <c r="D80" t="s">
        <v>150</v>
      </c>
      <c r="E80" t="s">
        <v>63</v>
      </c>
      <c r="F80" s="61">
        <v>6.6550925925925935E-3</v>
      </c>
      <c r="G80" s="48">
        <v>3.4722222222222012E-4</v>
      </c>
      <c r="H80" s="36">
        <v>6.7513888888888892E-3</v>
      </c>
      <c r="I80" s="38">
        <f>+H80-G80</f>
        <v>6.4041666666666691E-3</v>
      </c>
    </row>
    <row r="81" spans="1:9" x14ac:dyDescent="0.25">
      <c r="A81" s="23"/>
      <c r="B81" s="24">
        <v>83</v>
      </c>
      <c r="C81" t="s">
        <v>332</v>
      </c>
      <c r="D81" t="s">
        <v>167</v>
      </c>
      <c r="E81" t="s">
        <v>63</v>
      </c>
      <c r="F81" s="61">
        <v>6.7708333333333336E-3</v>
      </c>
      <c r="G81" s="48">
        <v>2.3148148148148008E-4</v>
      </c>
      <c r="H81" s="36" t="s">
        <v>252</v>
      </c>
      <c r="I81" s="38"/>
    </row>
    <row r="82" spans="1:9" x14ac:dyDescent="0.25">
      <c r="A82" s="23"/>
      <c r="B82" s="24"/>
      <c r="C82" s="34"/>
      <c r="D82" s="35"/>
      <c r="E82" s="34"/>
      <c r="F82" s="36"/>
      <c r="G82" s="48"/>
      <c r="H82" s="58"/>
    </row>
    <row r="83" spans="1:9" x14ac:dyDescent="0.25">
      <c r="A83" s="26">
        <v>9.02</v>
      </c>
      <c r="B83" s="24" t="s">
        <v>192</v>
      </c>
      <c r="C83" s="27"/>
      <c r="D83" s="25"/>
      <c r="E83" s="27"/>
      <c r="F83" s="25"/>
      <c r="G83" s="48"/>
      <c r="H83" s="58"/>
    </row>
    <row r="84" spans="1:9" x14ac:dyDescent="0.25">
      <c r="A84" s="29" t="s">
        <v>281</v>
      </c>
      <c r="B84" s="30" t="s">
        <v>222</v>
      </c>
      <c r="C84" s="31" t="s">
        <v>223</v>
      </c>
      <c r="D84" s="30" t="s">
        <v>224</v>
      </c>
      <c r="E84" s="31" t="s">
        <v>31</v>
      </c>
      <c r="F84" s="30" t="s">
        <v>225</v>
      </c>
      <c r="G84" s="32" t="s">
        <v>226</v>
      </c>
      <c r="H84" s="32" t="s">
        <v>227</v>
      </c>
      <c r="I84" s="32" t="s">
        <v>228</v>
      </c>
    </row>
    <row r="85" spans="1:9" x14ac:dyDescent="0.25">
      <c r="A85" s="23"/>
      <c r="B85" s="24">
        <v>92</v>
      </c>
      <c r="C85" t="s">
        <v>313</v>
      </c>
      <c r="D85" t="s">
        <v>147</v>
      </c>
      <c r="E85" t="s">
        <v>41</v>
      </c>
      <c r="F85" s="42">
        <v>6.0185185185185177E-3</v>
      </c>
      <c r="G85" s="48">
        <v>4.6296296296296363E-4</v>
      </c>
      <c r="H85" s="36">
        <v>6.2685185185185196E-3</v>
      </c>
      <c r="I85" s="38">
        <f t="shared" ref="I85:I90" si="3">+H85-G85</f>
        <v>5.805555555555556E-3</v>
      </c>
    </row>
    <row r="86" spans="1:9" x14ac:dyDescent="0.25">
      <c r="A86" s="23"/>
      <c r="B86" s="24">
        <v>94</v>
      </c>
      <c r="C86" t="s">
        <v>54</v>
      </c>
      <c r="D86" t="s">
        <v>15</v>
      </c>
      <c r="E86" t="s">
        <v>41</v>
      </c>
      <c r="F86" s="42">
        <v>5.9606481481481489E-3</v>
      </c>
      <c r="G86" s="48">
        <v>5.2083333333333235E-4</v>
      </c>
      <c r="H86" s="36">
        <v>6.2962962962962964E-3</v>
      </c>
      <c r="I86" s="38">
        <f t="shared" si="3"/>
        <v>5.775462962962964E-3</v>
      </c>
    </row>
    <row r="87" spans="1:9" x14ac:dyDescent="0.25">
      <c r="A87" s="23"/>
      <c r="B87" s="24">
        <v>91</v>
      </c>
      <c r="C87" t="s">
        <v>229</v>
      </c>
      <c r="D87" t="s">
        <v>15</v>
      </c>
      <c r="E87" t="s">
        <v>41</v>
      </c>
      <c r="F87" s="42">
        <v>6.4814814814814813E-3</v>
      </c>
      <c r="G87" s="48">
        <v>0</v>
      </c>
      <c r="H87" s="36">
        <v>6.3310185185185197E-3</v>
      </c>
      <c r="I87" s="38">
        <f t="shared" si="3"/>
        <v>6.3310185185185197E-3</v>
      </c>
    </row>
    <row r="88" spans="1:9" x14ac:dyDescent="0.25">
      <c r="A88" s="23"/>
      <c r="B88" s="24">
        <v>95</v>
      </c>
      <c r="C88" t="s">
        <v>161</v>
      </c>
      <c r="D88" t="s">
        <v>15</v>
      </c>
      <c r="E88" t="s">
        <v>41</v>
      </c>
      <c r="F88" s="42">
        <v>5.7870370370370376E-3</v>
      </c>
      <c r="G88" s="48">
        <v>6.9444444444444371E-4</v>
      </c>
      <c r="H88" s="36">
        <v>6.4131944444444436E-3</v>
      </c>
      <c r="I88" s="38">
        <f t="shared" si="3"/>
        <v>5.7187499999999999E-3</v>
      </c>
    </row>
    <row r="89" spans="1:9" x14ac:dyDescent="0.25">
      <c r="A89" s="23"/>
      <c r="B89" s="24">
        <v>96</v>
      </c>
      <c r="C89" t="s">
        <v>56</v>
      </c>
      <c r="D89" t="s">
        <v>15</v>
      </c>
      <c r="E89" t="s">
        <v>41</v>
      </c>
      <c r="F89" s="42">
        <v>5.5555555555555558E-3</v>
      </c>
      <c r="G89" s="48">
        <v>9.2592592592592553E-4</v>
      </c>
      <c r="H89" s="36">
        <v>6.4756944444444436E-3</v>
      </c>
      <c r="I89" s="38">
        <f t="shared" si="3"/>
        <v>5.5497685185185181E-3</v>
      </c>
    </row>
    <row r="90" spans="1:9" x14ac:dyDescent="0.25">
      <c r="A90" s="23"/>
      <c r="B90" s="24">
        <v>93</v>
      </c>
      <c r="C90" t="s">
        <v>333</v>
      </c>
      <c r="D90" t="s">
        <v>66</v>
      </c>
      <c r="E90" t="s">
        <v>41</v>
      </c>
      <c r="F90" s="42">
        <v>6.0185185185185177E-3</v>
      </c>
      <c r="G90" s="48">
        <v>4.6296296296296363E-4</v>
      </c>
      <c r="H90" s="42">
        <v>6.5172453703703703E-3</v>
      </c>
      <c r="I90" s="38">
        <f t="shared" si="3"/>
        <v>6.0542824074074067E-3</v>
      </c>
    </row>
    <row r="91" spans="1:9" x14ac:dyDescent="0.25">
      <c r="A91" s="23"/>
      <c r="B91" s="24">
        <v>97</v>
      </c>
      <c r="C91" t="s">
        <v>292</v>
      </c>
      <c r="D91" t="s">
        <v>121</v>
      </c>
      <c r="E91" t="s">
        <v>41</v>
      </c>
      <c r="F91" s="42">
        <v>5.4398148148148149E-3</v>
      </c>
      <c r="G91" s="48">
        <v>1.0416666666666664E-3</v>
      </c>
      <c r="H91" s="36" t="s">
        <v>252</v>
      </c>
    </row>
    <row r="92" spans="1:9" x14ac:dyDescent="0.25">
      <c r="A92" s="23"/>
      <c r="B92" s="24"/>
      <c r="C92" s="34"/>
      <c r="D92" s="35"/>
      <c r="E92" s="34"/>
      <c r="F92" s="36"/>
      <c r="G92" s="48"/>
      <c r="H92" s="58"/>
    </row>
    <row r="93" spans="1:9" x14ac:dyDescent="0.25">
      <c r="A93" s="26">
        <v>9.06</v>
      </c>
      <c r="B93" s="24" t="s">
        <v>192</v>
      </c>
      <c r="C93" s="27"/>
      <c r="D93" s="25"/>
      <c r="E93" s="27"/>
      <c r="F93" s="25"/>
      <c r="G93" s="48"/>
      <c r="H93" s="58"/>
    </row>
    <row r="94" spans="1:9" x14ac:dyDescent="0.25">
      <c r="A94" s="29" t="s">
        <v>286</v>
      </c>
      <c r="B94" s="30" t="s">
        <v>222</v>
      </c>
      <c r="C94" s="31" t="s">
        <v>236</v>
      </c>
      <c r="D94" s="30" t="s">
        <v>224</v>
      </c>
      <c r="E94" s="31" t="s">
        <v>31</v>
      </c>
      <c r="F94" s="30" t="s">
        <v>225</v>
      </c>
      <c r="G94" s="32" t="s">
        <v>226</v>
      </c>
      <c r="H94" s="32" t="s">
        <v>227</v>
      </c>
      <c r="I94" s="32" t="s">
        <v>228</v>
      </c>
    </row>
    <row r="95" spans="1:9" x14ac:dyDescent="0.25">
      <c r="A95" s="23"/>
      <c r="B95" s="24">
        <v>106</v>
      </c>
      <c r="C95" t="s">
        <v>168</v>
      </c>
      <c r="D95" t="s">
        <v>167</v>
      </c>
      <c r="E95" t="s">
        <v>63</v>
      </c>
      <c r="F95" s="61">
        <v>6.7129629629629622E-3</v>
      </c>
      <c r="G95" s="48">
        <v>2.893518518518514E-4</v>
      </c>
      <c r="H95" s="36">
        <v>6.9030092592592589E-3</v>
      </c>
      <c r="I95" s="38">
        <f>+H95-G95</f>
        <v>6.6136574074074075E-3</v>
      </c>
    </row>
    <row r="96" spans="1:9" x14ac:dyDescent="0.25">
      <c r="A96" s="23"/>
      <c r="B96" s="24">
        <v>103</v>
      </c>
      <c r="C96" t="s">
        <v>334</v>
      </c>
      <c r="D96" t="s">
        <v>259</v>
      </c>
      <c r="E96" t="s">
        <v>63</v>
      </c>
      <c r="F96" s="61">
        <v>6.7708333333333336E-3</v>
      </c>
      <c r="G96" s="48">
        <v>2.3148148148148008E-4</v>
      </c>
      <c r="H96" s="36">
        <v>7.1344907407407407E-3</v>
      </c>
      <c r="I96" s="38">
        <f>+H96-G96</f>
        <v>6.9030092592592606E-3</v>
      </c>
    </row>
    <row r="97" spans="1:9" x14ac:dyDescent="0.25">
      <c r="A97" s="23"/>
      <c r="B97" s="24">
        <v>101</v>
      </c>
      <c r="C97" t="s">
        <v>155</v>
      </c>
      <c r="D97" t="s">
        <v>150</v>
      </c>
      <c r="E97" t="s">
        <v>63</v>
      </c>
      <c r="F97" s="61">
        <v>7.0023148148148136E-3</v>
      </c>
      <c r="G97" s="48">
        <v>0</v>
      </c>
      <c r="H97" s="36" t="s">
        <v>252</v>
      </c>
      <c r="I97" s="38"/>
    </row>
    <row r="98" spans="1:9" x14ac:dyDescent="0.25">
      <c r="A98" s="23"/>
      <c r="B98" s="24">
        <v>102</v>
      </c>
      <c r="C98" t="s">
        <v>335</v>
      </c>
      <c r="D98" t="s">
        <v>336</v>
      </c>
      <c r="E98" t="s">
        <v>63</v>
      </c>
      <c r="F98" s="61">
        <v>7.0023148148148136E-3</v>
      </c>
      <c r="G98" s="48">
        <v>0</v>
      </c>
      <c r="H98" s="36" t="s">
        <v>252</v>
      </c>
      <c r="I98" s="38"/>
    </row>
    <row r="99" spans="1:9" x14ac:dyDescent="0.25">
      <c r="A99" s="23"/>
      <c r="B99" s="24">
        <v>104</v>
      </c>
      <c r="C99" t="s">
        <v>337</v>
      </c>
      <c r="D99" t="s">
        <v>118</v>
      </c>
      <c r="E99" t="s">
        <v>63</v>
      </c>
      <c r="F99" s="61">
        <v>6.7708333333333336E-3</v>
      </c>
      <c r="G99" s="48">
        <v>2.3148148148148008E-4</v>
      </c>
      <c r="H99" s="36" t="s">
        <v>252</v>
      </c>
      <c r="I99" s="38"/>
    </row>
    <row r="100" spans="1:9" x14ac:dyDescent="0.25">
      <c r="A100" s="23"/>
      <c r="B100" s="24">
        <v>107</v>
      </c>
      <c r="C100" t="s">
        <v>338</v>
      </c>
      <c r="D100" t="s">
        <v>62</v>
      </c>
      <c r="E100" t="s">
        <v>63</v>
      </c>
      <c r="F100" s="61">
        <v>6.076388888888889E-3</v>
      </c>
      <c r="G100" s="48">
        <v>9.2592592592592466E-4</v>
      </c>
      <c r="H100" s="36" t="s">
        <v>252</v>
      </c>
      <c r="I100" s="38"/>
    </row>
    <row r="101" spans="1:9" x14ac:dyDescent="0.25">
      <c r="A101" s="23"/>
      <c r="B101" s="24"/>
      <c r="D101"/>
      <c r="F101" s="61"/>
      <c r="G101" s="48"/>
      <c r="H101" s="58"/>
    </row>
    <row r="102" spans="1:9" x14ac:dyDescent="0.25">
      <c r="A102" s="26">
        <v>9.1199999999999992</v>
      </c>
      <c r="B102" s="24" t="s">
        <v>192</v>
      </c>
      <c r="C102" s="34"/>
      <c r="D102" s="35"/>
      <c r="E102" s="34"/>
      <c r="F102" s="36"/>
      <c r="G102" s="48"/>
      <c r="H102" s="58"/>
    </row>
    <row r="103" spans="1:9" x14ac:dyDescent="0.25">
      <c r="A103" s="29" t="s">
        <v>289</v>
      </c>
      <c r="B103" s="30" t="s">
        <v>222</v>
      </c>
      <c r="C103" s="31" t="s">
        <v>317</v>
      </c>
      <c r="D103" s="30" t="s">
        <v>224</v>
      </c>
      <c r="E103" s="31" t="s">
        <v>31</v>
      </c>
      <c r="F103" s="30" t="s">
        <v>225</v>
      </c>
      <c r="G103" s="32" t="s">
        <v>226</v>
      </c>
      <c r="H103" s="32" t="s">
        <v>227</v>
      </c>
      <c r="I103" s="32" t="s">
        <v>228</v>
      </c>
    </row>
    <row r="104" spans="1:9" x14ac:dyDescent="0.25">
      <c r="A104" s="23"/>
      <c r="B104" s="24">
        <v>111</v>
      </c>
      <c r="C104" t="s">
        <v>322</v>
      </c>
      <c r="D104" t="s">
        <v>268</v>
      </c>
      <c r="E104" t="s">
        <v>211</v>
      </c>
      <c r="F104" s="42">
        <v>3.1249999999999997E-3</v>
      </c>
      <c r="G104" s="48">
        <v>0</v>
      </c>
      <c r="H104" s="36">
        <v>3.0938657407407408E-3</v>
      </c>
      <c r="I104" s="38">
        <f>+H104-G104</f>
        <v>3.0938657407407408E-3</v>
      </c>
    </row>
    <row r="105" spans="1:9" x14ac:dyDescent="0.25">
      <c r="A105" s="23"/>
      <c r="B105" s="24">
        <v>112</v>
      </c>
      <c r="C105" t="s">
        <v>321</v>
      </c>
      <c r="D105" t="s">
        <v>259</v>
      </c>
      <c r="E105" t="s">
        <v>211</v>
      </c>
      <c r="F105" s="42">
        <v>2.8935185185185188E-3</v>
      </c>
      <c r="G105" s="48">
        <v>2.3148148148148095E-4</v>
      </c>
      <c r="H105" s="36">
        <v>3.1800925925925924E-3</v>
      </c>
      <c r="I105" s="38">
        <f>+H105-G105</f>
        <v>2.9486111111111115E-3</v>
      </c>
    </row>
    <row r="106" spans="1:9" x14ac:dyDescent="0.25">
      <c r="A106" s="23"/>
      <c r="B106" s="24">
        <v>113</v>
      </c>
      <c r="C106" t="s">
        <v>319</v>
      </c>
      <c r="D106" t="s">
        <v>320</v>
      </c>
      <c r="E106" t="s">
        <v>211</v>
      </c>
      <c r="F106" s="42">
        <v>2.7777777777777779E-3</v>
      </c>
      <c r="G106" s="48">
        <v>3.4722222222222186E-4</v>
      </c>
      <c r="H106" s="36">
        <v>3.342824074074074E-3</v>
      </c>
      <c r="I106" s="38">
        <f>+H106-G106</f>
        <v>2.9956018518518522E-3</v>
      </c>
    </row>
    <row r="107" spans="1:9" x14ac:dyDescent="0.25">
      <c r="A107" s="23"/>
      <c r="B107" s="24">
        <v>114</v>
      </c>
      <c r="C107" t="s">
        <v>339</v>
      </c>
      <c r="D107" t="s">
        <v>320</v>
      </c>
      <c r="E107" t="s">
        <v>211</v>
      </c>
      <c r="F107" s="42">
        <v>2.7777777777777779E-3</v>
      </c>
      <c r="G107" s="48">
        <v>3.4722222222222186E-4</v>
      </c>
      <c r="H107" s="36" t="s">
        <v>252</v>
      </c>
      <c r="I107" s="38"/>
    </row>
    <row r="108" spans="1:9" x14ac:dyDescent="0.25">
      <c r="A108" s="23"/>
      <c r="B108" s="24"/>
      <c r="F108" s="42"/>
      <c r="G108" s="48"/>
      <c r="H108" s="58"/>
    </row>
    <row r="109" spans="1:9" x14ac:dyDescent="0.25">
      <c r="A109" s="26">
        <v>9.16</v>
      </c>
      <c r="B109" s="24" t="s">
        <v>192</v>
      </c>
      <c r="C109" s="27"/>
      <c r="D109" s="25"/>
      <c r="E109" s="27"/>
      <c r="F109" s="25"/>
      <c r="G109" s="48"/>
      <c r="H109" s="58"/>
    </row>
    <row r="110" spans="1:9" x14ac:dyDescent="0.25">
      <c r="A110" s="29" t="s">
        <v>296</v>
      </c>
      <c r="B110" s="30" t="s">
        <v>222</v>
      </c>
      <c r="C110" s="31" t="s">
        <v>223</v>
      </c>
      <c r="D110" s="30" t="s">
        <v>224</v>
      </c>
      <c r="E110" s="31" t="s">
        <v>31</v>
      </c>
      <c r="F110" s="30" t="s">
        <v>225</v>
      </c>
      <c r="G110" s="32" t="s">
        <v>226</v>
      </c>
      <c r="H110" s="32" t="s">
        <v>227</v>
      </c>
      <c r="I110" s="32" t="s">
        <v>228</v>
      </c>
    </row>
    <row r="111" spans="1:9" x14ac:dyDescent="0.25">
      <c r="A111" s="23"/>
      <c r="B111" s="24">
        <v>121</v>
      </c>
      <c r="C111" t="s">
        <v>180</v>
      </c>
      <c r="D111" t="s">
        <v>167</v>
      </c>
      <c r="E111" t="s">
        <v>41</v>
      </c>
      <c r="F111" s="42">
        <v>6.4814814814814813E-3</v>
      </c>
      <c r="G111" s="48">
        <v>0</v>
      </c>
      <c r="H111" s="36">
        <v>6.2589120370370377E-3</v>
      </c>
      <c r="I111" s="38">
        <f>+H111-G111</f>
        <v>6.2589120370370377E-3</v>
      </c>
    </row>
    <row r="112" spans="1:9" x14ac:dyDescent="0.25">
      <c r="A112" s="23"/>
      <c r="B112" s="24">
        <v>125</v>
      </c>
      <c r="C112" t="s">
        <v>135</v>
      </c>
      <c r="D112" t="s">
        <v>134</v>
      </c>
      <c r="E112" t="s">
        <v>41</v>
      </c>
      <c r="F112" s="42">
        <v>5.7870370370370376E-3</v>
      </c>
      <c r="G112" s="48">
        <v>6.9444444444444371E-4</v>
      </c>
      <c r="H112" s="36">
        <v>6.4478009259259263E-3</v>
      </c>
      <c r="I112" s="38">
        <f>+H112-G112</f>
        <v>5.7533564814814826E-3</v>
      </c>
    </row>
    <row r="113" spans="1:9" x14ac:dyDescent="0.25">
      <c r="A113" s="23"/>
      <c r="B113" s="24">
        <v>122</v>
      </c>
      <c r="C113" t="s">
        <v>74</v>
      </c>
      <c r="D113" t="s">
        <v>15</v>
      </c>
      <c r="E113" t="s">
        <v>41</v>
      </c>
      <c r="F113" s="42">
        <v>6.1921296296296299E-3</v>
      </c>
      <c r="G113" s="48">
        <v>2.893518518518514E-4</v>
      </c>
      <c r="H113" s="36">
        <v>6.4577546296296293E-3</v>
      </c>
      <c r="I113" s="38">
        <f>+H113-G113</f>
        <v>6.1684027777777779E-3</v>
      </c>
    </row>
    <row r="114" spans="1:9" x14ac:dyDescent="0.25">
      <c r="A114" s="23"/>
      <c r="B114" s="24">
        <v>126</v>
      </c>
      <c r="C114" t="s">
        <v>109</v>
      </c>
      <c r="D114" t="s">
        <v>15</v>
      </c>
      <c r="E114" t="s">
        <v>41</v>
      </c>
      <c r="F114" s="61">
        <v>5.5555555555555558E-3</v>
      </c>
      <c r="G114" s="48">
        <v>9.2592592592592553E-4</v>
      </c>
      <c r="H114" s="36">
        <v>6.4826388888888893E-3</v>
      </c>
      <c r="I114" s="38">
        <f>+H114-G114</f>
        <v>5.5567129629629638E-3</v>
      </c>
    </row>
    <row r="115" spans="1:9" x14ac:dyDescent="0.25">
      <c r="A115" s="23"/>
      <c r="B115" s="24">
        <v>127</v>
      </c>
      <c r="C115" t="s">
        <v>279</v>
      </c>
      <c r="D115" t="s">
        <v>49</v>
      </c>
      <c r="E115" t="s">
        <v>41</v>
      </c>
      <c r="F115" s="61">
        <v>5.4398148148148149E-3</v>
      </c>
      <c r="G115" s="48">
        <v>1.0416666666666664E-3</v>
      </c>
      <c r="H115" s="36">
        <v>7.1550925925925922E-3</v>
      </c>
      <c r="I115" s="38">
        <f>+H115-G115</f>
        <v>6.1134259259259258E-3</v>
      </c>
    </row>
    <row r="116" spans="1:9" x14ac:dyDescent="0.25">
      <c r="A116" s="23"/>
      <c r="B116" s="24">
        <v>123</v>
      </c>
      <c r="C116" s="34" t="s">
        <v>313</v>
      </c>
      <c r="D116" s="34" t="s">
        <v>147</v>
      </c>
      <c r="E116" s="43" t="s">
        <v>41</v>
      </c>
      <c r="F116" s="36">
        <v>6.0185185185185177E-3</v>
      </c>
      <c r="G116" s="48">
        <v>4.6296296296296363E-4</v>
      </c>
      <c r="H116" s="36" t="s">
        <v>252</v>
      </c>
      <c r="I116" s="38"/>
    </row>
    <row r="118" spans="1:9" x14ac:dyDescent="0.25">
      <c r="A118" s="23"/>
      <c r="B118" s="24"/>
      <c r="F118" s="47"/>
      <c r="G118" s="48"/>
      <c r="H118" s="68"/>
    </row>
    <row r="119" spans="1:9" x14ac:dyDescent="0.25">
      <c r="A119" s="26">
        <v>9.1999999999999993</v>
      </c>
      <c r="B119" s="24" t="s">
        <v>192</v>
      </c>
      <c r="F119" s="25"/>
      <c r="G119" s="48"/>
      <c r="H119" s="68"/>
    </row>
    <row r="120" spans="1:9" x14ac:dyDescent="0.25">
      <c r="A120" s="29" t="s">
        <v>300</v>
      </c>
      <c r="B120" s="30" t="s">
        <v>222</v>
      </c>
      <c r="C120" s="31" t="s">
        <v>223</v>
      </c>
      <c r="D120" s="30" t="s">
        <v>224</v>
      </c>
      <c r="E120" s="31" t="s">
        <v>31</v>
      </c>
      <c r="F120" s="30" t="s">
        <v>225</v>
      </c>
      <c r="G120" s="32" t="s">
        <v>226</v>
      </c>
      <c r="H120" s="32" t="s">
        <v>227</v>
      </c>
      <c r="I120" s="32" t="s">
        <v>228</v>
      </c>
    </row>
    <row r="121" spans="1:9" x14ac:dyDescent="0.25">
      <c r="A121" s="23"/>
      <c r="B121" s="24">
        <v>132</v>
      </c>
      <c r="C121" t="s">
        <v>231</v>
      </c>
      <c r="D121" t="s">
        <v>167</v>
      </c>
      <c r="E121" t="s">
        <v>41</v>
      </c>
      <c r="F121" s="42">
        <v>6.3657407407407404E-3</v>
      </c>
      <c r="G121" s="48">
        <v>2.3148148148148182E-4</v>
      </c>
      <c r="H121" s="36">
        <v>6.2908564814814815E-3</v>
      </c>
      <c r="I121" s="38">
        <f t="shared" ref="I121:I127" si="4">+H121-G121</f>
        <v>6.0593749999999997E-3</v>
      </c>
    </row>
    <row r="122" spans="1:9" x14ac:dyDescent="0.25">
      <c r="A122" s="23"/>
      <c r="B122" s="24">
        <v>137</v>
      </c>
      <c r="C122" t="s">
        <v>111</v>
      </c>
      <c r="D122" t="s">
        <v>66</v>
      </c>
      <c r="E122" t="s">
        <v>41</v>
      </c>
      <c r="F122" s="42">
        <v>5.4976851851851853E-3</v>
      </c>
      <c r="G122" s="48">
        <v>1.0995370370370369E-3</v>
      </c>
      <c r="H122" s="36">
        <v>6.4880787037037034E-3</v>
      </c>
      <c r="I122" s="38">
        <f t="shared" si="4"/>
        <v>5.3885416666666665E-3</v>
      </c>
    </row>
    <row r="123" spans="1:9" x14ac:dyDescent="0.25">
      <c r="A123" s="23"/>
      <c r="B123" s="24">
        <v>131</v>
      </c>
      <c r="C123" t="s">
        <v>287</v>
      </c>
      <c r="D123" t="s">
        <v>49</v>
      </c>
      <c r="E123" t="s">
        <v>41</v>
      </c>
      <c r="F123" s="42">
        <v>6.5972222222222222E-3</v>
      </c>
      <c r="G123" s="48">
        <v>0</v>
      </c>
      <c r="H123" s="36">
        <v>6.5364583333333325E-3</v>
      </c>
      <c r="I123" s="38">
        <f t="shared" si="4"/>
        <v>6.5364583333333325E-3</v>
      </c>
    </row>
    <row r="124" spans="1:9" x14ac:dyDescent="0.25">
      <c r="A124" s="23"/>
      <c r="B124" s="24">
        <v>135</v>
      </c>
      <c r="C124" t="s">
        <v>76</v>
      </c>
      <c r="D124" t="s">
        <v>71</v>
      </c>
      <c r="E124" t="s">
        <v>41</v>
      </c>
      <c r="F124" s="42">
        <v>5.8449074074074072E-3</v>
      </c>
      <c r="G124" s="48">
        <v>7.5231481481481503E-4</v>
      </c>
      <c r="H124" s="36">
        <v>6.5803240740740744E-3</v>
      </c>
      <c r="I124" s="38">
        <f t="shared" si="4"/>
        <v>5.8280092592592593E-3</v>
      </c>
    </row>
    <row r="125" spans="1:9" x14ac:dyDescent="0.25">
      <c r="A125" s="23"/>
      <c r="B125" s="24">
        <v>134</v>
      </c>
      <c r="C125" t="s">
        <v>284</v>
      </c>
      <c r="D125" t="s">
        <v>87</v>
      </c>
      <c r="E125" t="s">
        <v>41</v>
      </c>
      <c r="F125" s="42">
        <v>5.9606481481481489E-3</v>
      </c>
      <c r="G125" s="48">
        <v>6.3657407407407326E-4</v>
      </c>
      <c r="H125" s="36">
        <v>6.6048611111111108E-3</v>
      </c>
      <c r="I125" s="38">
        <f t="shared" si="4"/>
        <v>5.9682870370370376E-3</v>
      </c>
    </row>
    <row r="126" spans="1:9" x14ac:dyDescent="0.25">
      <c r="A126" s="23"/>
      <c r="B126" s="24">
        <v>133</v>
      </c>
      <c r="C126" t="s">
        <v>340</v>
      </c>
      <c r="D126" t="s">
        <v>66</v>
      </c>
      <c r="E126" t="s">
        <v>41</v>
      </c>
      <c r="F126" s="42">
        <v>6.076388888888889E-3</v>
      </c>
      <c r="G126" s="48">
        <v>5.2083333333333322E-4</v>
      </c>
      <c r="H126" s="36">
        <v>6.6356481481481483E-3</v>
      </c>
      <c r="I126" s="38">
        <f t="shared" si="4"/>
        <v>6.1148148148148151E-3</v>
      </c>
    </row>
    <row r="127" spans="1:9" x14ac:dyDescent="0.25">
      <c r="A127" s="23"/>
      <c r="B127" s="24">
        <v>136</v>
      </c>
      <c r="C127" t="s">
        <v>72</v>
      </c>
      <c r="D127" t="s">
        <v>71</v>
      </c>
      <c r="E127" t="s">
        <v>41</v>
      </c>
      <c r="F127" s="42">
        <v>5.6712962962962958E-3</v>
      </c>
      <c r="G127" s="48">
        <v>9.2592592592592639E-4</v>
      </c>
      <c r="H127" s="36">
        <v>6.6937499999999992E-3</v>
      </c>
      <c r="I127" s="38">
        <f t="shared" si="4"/>
        <v>5.7678240740740728E-3</v>
      </c>
    </row>
    <row r="128" spans="1:9" x14ac:dyDescent="0.25">
      <c r="A128" s="23"/>
      <c r="B128" s="24"/>
      <c r="C128" s="34"/>
      <c r="D128" s="35"/>
      <c r="E128" s="34"/>
      <c r="F128" s="36"/>
      <c r="G128" s="48"/>
      <c r="H128" s="68"/>
    </row>
    <row r="129" spans="1:9" x14ac:dyDescent="0.25">
      <c r="A129" s="26">
        <v>9.24</v>
      </c>
      <c r="B129" s="24" t="s">
        <v>192</v>
      </c>
      <c r="F129" s="25"/>
      <c r="G129" s="48"/>
      <c r="H129" s="68"/>
    </row>
    <row r="130" spans="1:9" x14ac:dyDescent="0.25">
      <c r="A130" s="29" t="s">
        <v>304</v>
      </c>
      <c r="B130" s="30" t="s">
        <v>222</v>
      </c>
      <c r="C130" s="31" t="s">
        <v>223</v>
      </c>
      <c r="D130" s="30" t="s">
        <v>224</v>
      </c>
      <c r="E130" s="31" t="s">
        <v>31</v>
      </c>
      <c r="F130" s="30" t="s">
        <v>225</v>
      </c>
      <c r="G130" s="32" t="s">
        <v>226</v>
      </c>
      <c r="H130" s="32" t="s">
        <v>227</v>
      </c>
      <c r="I130" s="32" t="s">
        <v>228</v>
      </c>
    </row>
    <row r="131" spans="1:9" x14ac:dyDescent="0.25">
      <c r="A131" s="23"/>
      <c r="B131" s="24">
        <v>141</v>
      </c>
      <c r="C131" t="s">
        <v>153</v>
      </c>
      <c r="D131" t="s">
        <v>15</v>
      </c>
      <c r="E131" t="s">
        <v>41</v>
      </c>
      <c r="F131" s="42">
        <v>6.5972222222222222E-3</v>
      </c>
      <c r="G131" s="48">
        <v>0</v>
      </c>
      <c r="H131" s="36">
        <v>6.4515046296296291E-3</v>
      </c>
      <c r="I131" s="38">
        <f t="shared" ref="I131:I136" si="5">+H131-G131</f>
        <v>6.4515046296296291E-3</v>
      </c>
    </row>
    <row r="132" spans="1:9" x14ac:dyDescent="0.25">
      <c r="A132" s="23"/>
      <c r="B132" s="24">
        <v>142</v>
      </c>
      <c r="C132" t="s">
        <v>341</v>
      </c>
      <c r="D132" t="s">
        <v>167</v>
      </c>
      <c r="E132" t="s">
        <v>41</v>
      </c>
      <c r="F132" s="42">
        <v>6.5972222222222222E-3</v>
      </c>
      <c r="G132" s="48">
        <v>0</v>
      </c>
      <c r="H132" s="36">
        <v>6.5444444444444439E-3</v>
      </c>
      <c r="I132" s="38">
        <f t="shared" si="5"/>
        <v>6.5444444444444439E-3</v>
      </c>
    </row>
    <row r="133" spans="1:9" x14ac:dyDescent="0.25">
      <c r="A133" s="23"/>
      <c r="B133" s="24">
        <v>148</v>
      </c>
      <c r="C133" t="s">
        <v>233</v>
      </c>
      <c r="D133" t="s">
        <v>121</v>
      </c>
      <c r="E133" t="s">
        <v>41</v>
      </c>
      <c r="F133" s="42">
        <v>5.4976851851851853E-3</v>
      </c>
      <c r="G133" s="48">
        <v>1.0995370370370369E-3</v>
      </c>
      <c r="H133" s="36">
        <v>6.5765046296296301E-3</v>
      </c>
      <c r="I133" s="38">
        <f t="shared" si="5"/>
        <v>5.4769675925925932E-3</v>
      </c>
    </row>
    <row r="134" spans="1:9" x14ac:dyDescent="0.25">
      <c r="A134" s="23"/>
      <c r="B134" s="24">
        <v>145</v>
      </c>
      <c r="C134" t="s">
        <v>204</v>
      </c>
      <c r="D134" t="s">
        <v>118</v>
      </c>
      <c r="E134" t="s">
        <v>41</v>
      </c>
      <c r="F134" s="42">
        <v>5.9606481481481489E-3</v>
      </c>
      <c r="G134" s="48">
        <v>6.3657407407407326E-4</v>
      </c>
      <c r="H134" s="36">
        <v>6.7550925925925929E-3</v>
      </c>
      <c r="I134" s="38">
        <f t="shared" si="5"/>
        <v>6.1185185185185197E-3</v>
      </c>
    </row>
    <row r="135" spans="1:9" x14ac:dyDescent="0.25">
      <c r="A135" s="23"/>
      <c r="B135" s="24">
        <v>144</v>
      </c>
      <c r="C135" t="s">
        <v>119</v>
      </c>
      <c r="D135" t="s">
        <v>118</v>
      </c>
      <c r="E135" t="s">
        <v>41</v>
      </c>
      <c r="F135" s="42">
        <v>6.076388888888889E-3</v>
      </c>
      <c r="G135" s="48">
        <v>5.2083333333333322E-4</v>
      </c>
      <c r="H135" s="36">
        <v>6.8002314814814809E-3</v>
      </c>
      <c r="I135" s="38">
        <f t="shared" si="5"/>
        <v>6.2793981481481477E-3</v>
      </c>
    </row>
    <row r="136" spans="1:9" x14ac:dyDescent="0.25">
      <c r="A136" s="23"/>
      <c r="B136" s="24">
        <v>146</v>
      </c>
      <c r="C136" t="s">
        <v>88</v>
      </c>
      <c r="D136" t="s">
        <v>87</v>
      </c>
      <c r="E136" t="s">
        <v>41</v>
      </c>
      <c r="F136" s="42">
        <v>5.8449074074074072E-3</v>
      </c>
      <c r="G136" s="48">
        <v>7.5231481481481503E-4</v>
      </c>
      <c r="H136" s="36">
        <v>6.9153935185185186E-3</v>
      </c>
      <c r="I136" s="38">
        <f t="shared" si="5"/>
        <v>6.1630787037037036E-3</v>
      </c>
    </row>
    <row r="137" spans="1:9" x14ac:dyDescent="0.25">
      <c r="A137" s="23"/>
      <c r="B137" s="24">
        <v>143</v>
      </c>
      <c r="C137" t="s">
        <v>260</v>
      </c>
      <c r="D137" t="s">
        <v>49</v>
      </c>
      <c r="E137" t="s">
        <v>41</v>
      </c>
      <c r="F137" s="42">
        <v>6.2499999999999995E-3</v>
      </c>
      <c r="G137" s="48">
        <v>3.4722222222222272E-4</v>
      </c>
      <c r="H137" s="36" t="s">
        <v>252</v>
      </c>
      <c r="I137" s="38"/>
    </row>
    <row r="138" spans="1:9" x14ac:dyDescent="0.25">
      <c r="A138" s="23"/>
      <c r="B138" s="24">
        <v>147</v>
      </c>
      <c r="C138" t="s">
        <v>124</v>
      </c>
      <c r="D138" t="s">
        <v>15</v>
      </c>
      <c r="E138" t="s">
        <v>41</v>
      </c>
      <c r="F138" s="42">
        <v>5.6712962962962958E-3</v>
      </c>
      <c r="G138" s="48">
        <v>9.2592592592592639E-4</v>
      </c>
      <c r="H138" s="36" t="s">
        <v>252</v>
      </c>
      <c r="I138" s="38"/>
    </row>
    <row r="139" spans="1:9" x14ac:dyDescent="0.25">
      <c r="A139" s="23"/>
      <c r="B139" s="24"/>
      <c r="F139" s="52"/>
      <c r="G139" s="48"/>
      <c r="H139" s="68"/>
    </row>
    <row r="140" spans="1:9" x14ac:dyDescent="0.25">
      <c r="A140" s="26">
        <v>9.2799999999999994</v>
      </c>
      <c r="B140" s="24" t="s">
        <v>192</v>
      </c>
      <c r="C140" s="27"/>
      <c r="D140" s="25"/>
      <c r="E140" s="27"/>
      <c r="F140" s="25"/>
      <c r="G140" s="48"/>
      <c r="H140" s="68"/>
    </row>
    <row r="141" spans="1:9" x14ac:dyDescent="0.25">
      <c r="A141" s="29" t="s">
        <v>342</v>
      </c>
      <c r="B141" s="30" t="s">
        <v>222</v>
      </c>
      <c r="C141" s="31" t="s">
        <v>223</v>
      </c>
      <c r="D141" s="30" t="s">
        <v>224</v>
      </c>
      <c r="E141" s="31" t="s">
        <v>31</v>
      </c>
      <c r="F141" s="30" t="s">
        <v>225</v>
      </c>
      <c r="G141" s="32" t="s">
        <v>226</v>
      </c>
      <c r="H141" s="32" t="s">
        <v>227</v>
      </c>
      <c r="I141" s="32" t="s">
        <v>228</v>
      </c>
    </row>
    <row r="142" spans="1:9" x14ac:dyDescent="0.25">
      <c r="A142" s="23"/>
      <c r="B142" s="24">
        <v>124</v>
      </c>
      <c r="C142" t="s">
        <v>343</v>
      </c>
      <c r="D142" t="s">
        <v>294</v>
      </c>
      <c r="E142" t="s">
        <v>41</v>
      </c>
      <c r="F142" s="42">
        <v>5.9606481481481489E-3</v>
      </c>
      <c r="G142" s="48">
        <v>0</v>
      </c>
      <c r="H142" s="36">
        <v>6.1907407407407406E-3</v>
      </c>
      <c r="I142" s="38">
        <f t="shared" ref="I142:I151" si="6">+H142-G142</f>
        <v>6.1907407407407406E-3</v>
      </c>
    </row>
    <row r="143" spans="1:9" x14ac:dyDescent="0.25">
      <c r="A143" s="23"/>
      <c r="B143" s="24">
        <v>152</v>
      </c>
      <c r="C143" t="s">
        <v>344</v>
      </c>
      <c r="D143" t="s">
        <v>167</v>
      </c>
      <c r="E143" t="s">
        <v>41</v>
      </c>
      <c r="F143" s="42">
        <v>6.4814814814814813E-3</v>
      </c>
      <c r="G143" s="48">
        <v>6.3657407407407413E-4</v>
      </c>
      <c r="H143" s="36">
        <v>6.8656250000000002E-3</v>
      </c>
      <c r="I143" s="38">
        <f t="shared" si="6"/>
        <v>6.2290509259259261E-3</v>
      </c>
    </row>
    <row r="144" spans="1:9" x14ac:dyDescent="0.25">
      <c r="A144" s="23"/>
      <c r="B144" s="24">
        <v>155</v>
      </c>
      <c r="C144" t="s">
        <v>345</v>
      </c>
      <c r="D144" t="s">
        <v>66</v>
      </c>
      <c r="E144" t="s">
        <v>41</v>
      </c>
      <c r="F144" s="42">
        <v>6.076388888888889E-3</v>
      </c>
      <c r="G144" s="48">
        <v>1.0416666666666664E-3</v>
      </c>
      <c r="H144" s="36">
        <v>7.0010416666666667E-3</v>
      </c>
      <c r="I144" s="38">
        <f t="shared" si="6"/>
        <v>5.9593750000000003E-3</v>
      </c>
    </row>
    <row r="145" spans="1:9" x14ac:dyDescent="0.25">
      <c r="A145" s="23"/>
      <c r="B145" s="24">
        <v>151</v>
      </c>
      <c r="C145" t="s">
        <v>210</v>
      </c>
      <c r="D145" t="s">
        <v>66</v>
      </c>
      <c r="E145" t="s">
        <v>41</v>
      </c>
      <c r="F145" s="42">
        <v>7.1180555555555554E-3</v>
      </c>
      <c r="G145" s="48">
        <v>0</v>
      </c>
      <c r="H145" s="36">
        <v>7.0096064814814812E-3</v>
      </c>
      <c r="I145" s="38">
        <f t="shared" si="6"/>
        <v>7.0096064814814812E-3</v>
      </c>
    </row>
    <row r="146" spans="1:9" x14ac:dyDescent="0.25">
      <c r="A146" s="23"/>
      <c r="B146" s="24">
        <v>154</v>
      </c>
      <c r="C146" t="s">
        <v>316</v>
      </c>
      <c r="D146" t="s">
        <v>15</v>
      </c>
      <c r="E146" t="s">
        <v>41</v>
      </c>
      <c r="F146" s="42">
        <v>6.1921296296296299E-3</v>
      </c>
      <c r="G146" s="48">
        <v>9.2592592592592553E-4</v>
      </c>
      <c r="H146" s="36">
        <v>7.1559027777777784E-3</v>
      </c>
      <c r="I146" s="38">
        <f t="shared" si="6"/>
        <v>6.2299768518518529E-3</v>
      </c>
    </row>
    <row r="147" spans="1:9" x14ac:dyDescent="0.25">
      <c r="A147" s="23"/>
      <c r="B147" s="24">
        <v>158</v>
      </c>
      <c r="C147" t="s">
        <v>103</v>
      </c>
      <c r="D147" t="s">
        <v>15</v>
      </c>
      <c r="E147" t="s">
        <v>41</v>
      </c>
      <c r="F147" s="42">
        <v>5.4976851851851853E-3</v>
      </c>
      <c r="G147" s="48">
        <v>1.6203703703703701E-3</v>
      </c>
      <c r="H147" s="36">
        <v>7.1775462962962965E-3</v>
      </c>
      <c r="I147" s="38">
        <f t="shared" si="6"/>
        <v>5.5571759259259263E-3</v>
      </c>
    </row>
    <row r="148" spans="1:9" x14ac:dyDescent="0.25">
      <c r="A148" s="23"/>
      <c r="B148" s="24">
        <v>156</v>
      </c>
      <c r="C148" t="s">
        <v>346</v>
      </c>
      <c r="D148" t="s">
        <v>150</v>
      </c>
      <c r="E148" t="s">
        <v>41</v>
      </c>
      <c r="F148" s="42">
        <v>5.8449074074074072E-3</v>
      </c>
      <c r="G148" s="48">
        <v>1.2731481481481483E-3</v>
      </c>
      <c r="H148" s="36">
        <v>7.1938657407407411E-3</v>
      </c>
      <c r="I148" s="38">
        <f t="shared" si="6"/>
        <v>5.9207175925925929E-3</v>
      </c>
    </row>
    <row r="149" spans="1:9" x14ac:dyDescent="0.25">
      <c r="A149" s="23"/>
      <c r="B149" s="24">
        <v>157</v>
      </c>
      <c r="C149" t="s">
        <v>277</v>
      </c>
      <c r="D149" t="s">
        <v>150</v>
      </c>
      <c r="E149" t="s">
        <v>41</v>
      </c>
      <c r="F149" s="42">
        <v>5.7291666666666671E-3</v>
      </c>
      <c r="G149" s="48">
        <v>1.3888888888888883E-3</v>
      </c>
      <c r="H149" s="36">
        <v>7.2253472222222224E-3</v>
      </c>
      <c r="I149" s="38">
        <f t="shared" si="6"/>
        <v>5.8364583333333341E-3</v>
      </c>
    </row>
    <row r="150" spans="1:9" x14ac:dyDescent="0.25">
      <c r="A150" s="23"/>
      <c r="B150" s="24">
        <v>153</v>
      </c>
      <c r="C150" t="s">
        <v>262</v>
      </c>
      <c r="D150" t="s">
        <v>49</v>
      </c>
      <c r="E150" t="s">
        <v>41</v>
      </c>
      <c r="F150" s="42">
        <v>6.2499999999999995E-3</v>
      </c>
      <c r="G150" s="48">
        <v>8.6805555555555594E-4</v>
      </c>
      <c r="H150" s="36">
        <v>7.370949074074074E-3</v>
      </c>
      <c r="I150" s="38">
        <f t="shared" si="6"/>
        <v>6.5028935185185181E-3</v>
      </c>
    </row>
    <row r="151" spans="1:9" x14ac:dyDescent="0.25">
      <c r="A151" s="23"/>
      <c r="B151" s="24">
        <v>105</v>
      </c>
      <c r="C151" t="s">
        <v>139</v>
      </c>
      <c r="D151" t="s">
        <v>66</v>
      </c>
      <c r="E151" t="s">
        <v>63</v>
      </c>
      <c r="F151" s="61">
        <v>6.7129629629629622E-3</v>
      </c>
      <c r="G151" s="48">
        <v>1.6203703703703701E-3</v>
      </c>
      <c r="H151" s="36">
        <v>7.4982638888888885E-3</v>
      </c>
      <c r="I151" s="38">
        <f t="shared" si="6"/>
        <v>5.8778935185185184E-3</v>
      </c>
    </row>
    <row r="152" spans="1:9" x14ac:dyDescent="0.25">
      <c r="A152" s="23"/>
      <c r="B152" s="24"/>
      <c r="E152" s="9"/>
      <c r="F152" s="48"/>
      <c r="G152" s="48"/>
      <c r="H152" s="58"/>
    </row>
    <row r="153" spans="1:9" x14ac:dyDescent="0.25">
      <c r="A153" s="23"/>
      <c r="B153" s="24" t="s">
        <v>192</v>
      </c>
      <c r="F153" s="52"/>
      <c r="G153" s="48"/>
      <c r="H153" s="58"/>
    </row>
    <row r="154" spans="1:9" x14ac:dyDescent="0.25">
      <c r="A154" s="50">
        <v>9.34</v>
      </c>
      <c r="B154" s="30" t="s">
        <v>222</v>
      </c>
      <c r="C154" s="31" t="s">
        <v>264</v>
      </c>
      <c r="D154" s="30" t="s">
        <v>224</v>
      </c>
      <c r="E154" s="31" t="s">
        <v>31</v>
      </c>
      <c r="F154" s="30" t="s">
        <v>225</v>
      </c>
      <c r="G154" s="32" t="s">
        <v>226</v>
      </c>
      <c r="H154" s="32" t="s">
        <v>227</v>
      </c>
      <c r="I154" s="32" t="s">
        <v>228</v>
      </c>
    </row>
    <row r="155" spans="1:9" x14ac:dyDescent="0.25">
      <c r="A155" s="23" t="s">
        <v>315</v>
      </c>
      <c r="B155" s="24">
        <v>165</v>
      </c>
      <c r="C155" t="s">
        <v>267</v>
      </c>
      <c r="D155" t="s">
        <v>268</v>
      </c>
      <c r="E155" t="s">
        <v>266</v>
      </c>
      <c r="F155" s="42">
        <v>2.7199074074074074E-3</v>
      </c>
      <c r="G155" s="48">
        <v>2.3148148148148138E-4</v>
      </c>
      <c r="H155" s="36">
        <v>2.9104166666666666E-3</v>
      </c>
      <c r="I155" s="38">
        <f t="shared" ref="I155:I161" si="7">+H155-G155</f>
        <v>2.6789351851851852E-3</v>
      </c>
    </row>
    <row r="156" spans="1:9" x14ac:dyDescent="0.25">
      <c r="A156" s="23"/>
      <c r="B156" s="24">
        <v>166</v>
      </c>
      <c r="C156" t="s">
        <v>270</v>
      </c>
      <c r="D156" t="s">
        <v>271</v>
      </c>
      <c r="E156" t="s">
        <v>266</v>
      </c>
      <c r="F156" s="42">
        <v>2.6620370370370374E-3</v>
      </c>
      <c r="G156" s="48">
        <v>2.893518518518514E-4</v>
      </c>
      <c r="H156" s="36">
        <v>2.9407407407407407E-3</v>
      </c>
      <c r="I156" s="38">
        <f t="shared" si="7"/>
        <v>2.6513888888888893E-3</v>
      </c>
    </row>
    <row r="157" spans="1:9" x14ac:dyDescent="0.25">
      <c r="A157" s="23"/>
      <c r="B157" s="24">
        <v>162</v>
      </c>
      <c r="C157" t="s">
        <v>347</v>
      </c>
      <c r="D157" t="s">
        <v>170</v>
      </c>
      <c r="E157" t="s">
        <v>266</v>
      </c>
      <c r="F157" s="42">
        <v>2.7777777777777779E-3</v>
      </c>
      <c r="G157" s="48">
        <v>1.7361111111111093E-4</v>
      </c>
      <c r="H157" s="36">
        <v>2.9612268518518516E-3</v>
      </c>
      <c r="I157" s="38">
        <f t="shared" si="7"/>
        <v>2.7876157407407407E-3</v>
      </c>
    </row>
    <row r="158" spans="1:9" x14ac:dyDescent="0.25">
      <c r="A158" s="23"/>
      <c r="B158" s="24">
        <v>161</v>
      </c>
      <c r="C158" t="s">
        <v>272</v>
      </c>
      <c r="D158" t="s">
        <v>268</v>
      </c>
      <c r="E158" t="s">
        <v>266</v>
      </c>
      <c r="F158" s="42">
        <v>2.9513888888888888E-3</v>
      </c>
      <c r="G158" s="48">
        <v>0</v>
      </c>
      <c r="H158" s="36">
        <v>3.0000000000000005E-3</v>
      </c>
      <c r="I158" s="38">
        <f t="shared" si="7"/>
        <v>3.0000000000000005E-3</v>
      </c>
    </row>
    <row r="159" spans="1:9" x14ac:dyDescent="0.25">
      <c r="B159" s="24">
        <v>168</v>
      </c>
      <c r="C159" t="s">
        <v>265</v>
      </c>
      <c r="D159" t="s">
        <v>49</v>
      </c>
      <c r="E159" t="s">
        <v>266</v>
      </c>
      <c r="F159" s="42">
        <v>2.5462962962962961E-3</v>
      </c>
      <c r="G159" s="48">
        <v>4.0509259259259274E-4</v>
      </c>
      <c r="H159" s="36">
        <v>3.04525462962963E-3</v>
      </c>
      <c r="I159" s="38">
        <f t="shared" si="7"/>
        <v>2.6401620370370372E-3</v>
      </c>
    </row>
    <row r="160" spans="1:9" x14ac:dyDescent="0.25">
      <c r="B160" s="24">
        <v>163</v>
      </c>
      <c r="C160" t="s">
        <v>269</v>
      </c>
      <c r="D160" t="s">
        <v>49</v>
      </c>
      <c r="E160" t="s">
        <v>266</v>
      </c>
      <c r="F160" s="42">
        <v>2.7777777777777779E-3</v>
      </c>
      <c r="G160" s="48">
        <v>1.7361111111111093E-4</v>
      </c>
      <c r="H160" s="36">
        <v>3.0689814814814816E-3</v>
      </c>
      <c r="I160" s="38">
        <f t="shared" si="7"/>
        <v>2.8953703703703706E-3</v>
      </c>
    </row>
    <row r="161" spans="2:9" x14ac:dyDescent="0.25">
      <c r="B161" s="24">
        <v>167</v>
      </c>
      <c r="C161" t="s">
        <v>274</v>
      </c>
      <c r="D161" t="s">
        <v>49</v>
      </c>
      <c r="E161" t="s">
        <v>266</v>
      </c>
      <c r="F161" s="42">
        <v>2.5462962962962961E-3</v>
      </c>
      <c r="G161" s="48">
        <v>4.0509259259259274E-4</v>
      </c>
      <c r="H161" s="36">
        <v>3.4165509259259257E-3</v>
      </c>
      <c r="I161" s="38">
        <f t="shared" si="7"/>
        <v>3.011458333333333E-3</v>
      </c>
    </row>
    <row r="162" spans="2:9" x14ac:dyDescent="0.25">
      <c r="B162" s="24">
        <v>164</v>
      </c>
      <c r="C162" t="s">
        <v>273</v>
      </c>
      <c r="D162" t="s">
        <v>298</v>
      </c>
      <c r="E162" t="s">
        <v>266</v>
      </c>
      <c r="F162" s="42">
        <v>2.7777777777777779E-3</v>
      </c>
      <c r="G162" s="48">
        <v>1.7361111111111093E-4</v>
      </c>
      <c r="H162" s="36" t="s">
        <v>252</v>
      </c>
      <c r="I162" s="38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CE7667-213C-4E3B-B9D7-3BD04578E045}">
  <dimension ref="A1:I158"/>
  <sheetViews>
    <sheetView workbookViewId="0">
      <selection activeCell="B1" sqref="B1"/>
    </sheetView>
  </sheetViews>
  <sheetFormatPr defaultRowHeight="15" x14ac:dyDescent="0.25"/>
  <cols>
    <col min="1" max="1" width="4.42578125" customWidth="1"/>
    <col min="2" max="2" width="6" bestFit="1" customWidth="1"/>
    <col min="3" max="3" width="17.28515625" customWidth="1"/>
    <col min="4" max="4" width="13.28515625" style="9" customWidth="1"/>
    <col min="5" max="5" width="5.140625" bestFit="1" customWidth="1"/>
    <col min="6" max="6" width="10.5703125" style="9" bestFit="1" customWidth="1"/>
    <col min="7" max="7" width="11.140625" style="9" bestFit="1" customWidth="1"/>
    <col min="8" max="8" width="9" style="9" customWidth="1"/>
    <col min="9" max="9" width="11.140625" bestFit="1" customWidth="1"/>
    <col min="10" max="10" width="4.140625" customWidth="1"/>
    <col min="11" max="11" width="8.85546875" customWidth="1"/>
    <col min="257" max="257" width="4.42578125" customWidth="1"/>
    <col min="258" max="258" width="6" bestFit="1" customWidth="1"/>
    <col min="259" max="259" width="17.28515625" customWidth="1"/>
    <col min="260" max="260" width="13.28515625" customWidth="1"/>
    <col min="261" max="261" width="5.140625" bestFit="1" customWidth="1"/>
    <col min="262" max="262" width="10.5703125" bestFit="1" customWidth="1"/>
    <col min="263" max="263" width="11.140625" bestFit="1" customWidth="1"/>
    <col min="264" max="264" width="9" customWidth="1"/>
    <col min="265" max="265" width="11.140625" bestFit="1" customWidth="1"/>
    <col min="266" max="266" width="4.140625" customWidth="1"/>
    <col min="267" max="267" width="8.85546875" customWidth="1"/>
    <col min="513" max="513" width="4.42578125" customWidth="1"/>
    <col min="514" max="514" width="6" bestFit="1" customWidth="1"/>
    <col min="515" max="515" width="17.28515625" customWidth="1"/>
    <col min="516" max="516" width="13.28515625" customWidth="1"/>
    <col min="517" max="517" width="5.140625" bestFit="1" customWidth="1"/>
    <col min="518" max="518" width="10.5703125" bestFit="1" customWidth="1"/>
    <col min="519" max="519" width="11.140625" bestFit="1" customWidth="1"/>
    <col min="520" max="520" width="9" customWidth="1"/>
    <col min="521" max="521" width="11.140625" bestFit="1" customWidth="1"/>
    <col min="522" max="522" width="4.140625" customWidth="1"/>
    <col min="523" max="523" width="8.85546875" customWidth="1"/>
    <col min="769" max="769" width="4.42578125" customWidth="1"/>
    <col min="770" max="770" width="6" bestFit="1" customWidth="1"/>
    <col min="771" max="771" width="17.28515625" customWidth="1"/>
    <col min="772" max="772" width="13.28515625" customWidth="1"/>
    <col min="773" max="773" width="5.140625" bestFit="1" customWidth="1"/>
    <col min="774" max="774" width="10.5703125" bestFit="1" customWidth="1"/>
    <col min="775" max="775" width="11.140625" bestFit="1" customWidth="1"/>
    <col min="776" max="776" width="9" customWidth="1"/>
    <col min="777" max="777" width="11.140625" bestFit="1" customWidth="1"/>
    <col min="778" max="778" width="4.140625" customWidth="1"/>
    <col min="779" max="779" width="8.85546875" customWidth="1"/>
    <col min="1025" max="1025" width="4.42578125" customWidth="1"/>
    <col min="1026" max="1026" width="6" bestFit="1" customWidth="1"/>
    <col min="1027" max="1027" width="17.28515625" customWidth="1"/>
    <col min="1028" max="1028" width="13.28515625" customWidth="1"/>
    <col min="1029" max="1029" width="5.140625" bestFit="1" customWidth="1"/>
    <col min="1030" max="1030" width="10.5703125" bestFit="1" customWidth="1"/>
    <col min="1031" max="1031" width="11.140625" bestFit="1" customWidth="1"/>
    <col min="1032" max="1032" width="9" customWidth="1"/>
    <col min="1033" max="1033" width="11.140625" bestFit="1" customWidth="1"/>
    <col min="1034" max="1034" width="4.140625" customWidth="1"/>
    <col min="1035" max="1035" width="8.85546875" customWidth="1"/>
    <col min="1281" max="1281" width="4.42578125" customWidth="1"/>
    <col min="1282" max="1282" width="6" bestFit="1" customWidth="1"/>
    <col min="1283" max="1283" width="17.28515625" customWidth="1"/>
    <col min="1284" max="1284" width="13.28515625" customWidth="1"/>
    <col min="1285" max="1285" width="5.140625" bestFit="1" customWidth="1"/>
    <col min="1286" max="1286" width="10.5703125" bestFit="1" customWidth="1"/>
    <col min="1287" max="1287" width="11.140625" bestFit="1" customWidth="1"/>
    <col min="1288" max="1288" width="9" customWidth="1"/>
    <col min="1289" max="1289" width="11.140625" bestFit="1" customWidth="1"/>
    <col min="1290" max="1290" width="4.140625" customWidth="1"/>
    <col min="1291" max="1291" width="8.85546875" customWidth="1"/>
    <col min="1537" max="1537" width="4.42578125" customWidth="1"/>
    <col min="1538" max="1538" width="6" bestFit="1" customWidth="1"/>
    <col min="1539" max="1539" width="17.28515625" customWidth="1"/>
    <col min="1540" max="1540" width="13.28515625" customWidth="1"/>
    <col min="1541" max="1541" width="5.140625" bestFit="1" customWidth="1"/>
    <col min="1542" max="1542" width="10.5703125" bestFit="1" customWidth="1"/>
    <col min="1543" max="1543" width="11.140625" bestFit="1" customWidth="1"/>
    <col min="1544" max="1544" width="9" customWidth="1"/>
    <col min="1545" max="1545" width="11.140625" bestFit="1" customWidth="1"/>
    <col min="1546" max="1546" width="4.140625" customWidth="1"/>
    <col min="1547" max="1547" width="8.85546875" customWidth="1"/>
    <col min="1793" max="1793" width="4.42578125" customWidth="1"/>
    <col min="1794" max="1794" width="6" bestFit="1" customWidth="1"/>
    <col min="1795" max="1795" width="17.28515625" customWidth="1"/>
    <col min="1796" max="1796" width="13.28515625" customWidth="1"/>
    <col min="1797" max="1797" width="5.140625" bestFit="1" customWidth="1"/>
    <col min="1798" max="1798" width="10.5703125" bestFit="1" customWidth="1"/>
    <col min="1799" max="1799" width="11.140625" bestFit="1" customWidth="1"/>
    <col min="1800" max="1800" width="9" customWidth="1"/>
    <col min="1801" max="1801" width="11.140625" bestFit="1" customWidth="1"/>
    <col min="1802" max="1802" width="4.140625" customWidth="1"/>
    <col min="1803" max="1803" width="8.85546875" customWidth="1"/>
    <col min="2049" max="2049" width="4.42578125" customWidth="1"/>
    <col min="2050" max="2050" width="6" bestFit="1" customWidth="1"/>
    <col min="2051" max="2051" width="17.28515625" customWidth="1"/>
    <col min="2052" max="2052" width="13.28515625" customWidth="1"/>
    <col min="2053" max="2053" width="5.140625" bestFit="1" customWidth="1"/>
    <col min="2054" max="2054" width="10.5703125" bestFit="1" customWidth="1"/>
    <col min="2055" max="2055" width="11.140625" bestFit="1" customWidth="1"/>
    <col min="2056" max="2056" width="9" customWidth="1"/>
    <col min="2057" max="2057" width="11.140625" bestFit="1" customWidth="1"/>
    <col min="2058" max="2058" width="4.140625" customWidth="1"/>
    <col min="2059" max="2059" width="8.85546875" customWidth="1"/>
    <col min="2305" max="2305" width="4.42578125" customWidth="1"/>
    <col min="2306" max="2306" width="6" bestFit="1" customWidth="1"/>
    <col min="2307" max="2307" width="17.28515625" customWidth="1"/>
    <col min="2308" max="2308" width="13.28515625" customWidth="1"/>
    <col min="2309" max="2309" width="5.140625" bestFit="1" customWidth="1"/>
    <col min="2310" max="2310" width="10.5703125" bestFit="1" customWidth="1"/>
    <col min="2311" max="2311" width="11.140625" bestFit="1" customWidth="1"/>
    <col min="2312" max="2312" width="9" customWidth="1"/>
    <col min="2313" max="2313" width="11.140625" bestFit="1" customWidth="1"/>
    <col min="2314" max="2314" width="4.140625" customWidth="1"/>
    <col min="2315" max="2315" width="8.85546875" customWidth="1"/>
    <col min="2561" max="2561" width="4.42578125" customWidth="1"/>
    <col min="2562" max="2562" width="6" bestFit="1" customWidth="1"/>
    <col min="2563" max="2563" width="17.28515625" customWidth="1"/>
    <col min="2564" max="2564" width="13.28515625" customWidth="1"/>
    <col min="2565" max="2565" width="5.140625" bestFit="1" customWidth="1"/>
    <col min="2566" max="2566" width="10.5703125" bestFit="1" customWidth="1"/>
    <col min="2567" max="2567" width="11.140625" bestFit="1" customWidth="1"/>
    <col min="2568" max="2568" width="9" customWidth="1"/>
    <col min="2569" max="2569" width="11.140625" bestFit="1" customWidth="1"/>
    <col min="2570" max="2570" width="4.140625" customWidth="1"/>
    <col min="2571" max="2571" width="8.85546875" customWidth="1"/>
    <col min="2817" max="2817" width="4.42578125" customWidth="1"/>
    <col min="2818" max="2818" width="6" bestFit="1" customWidth="1"/>
    <col min="2819" max="2819" width="17.28515625" customWidth="1"/>
    <col min="2820" max="2820" width="13.28515625" customWidth="1"/>
    <col min="2821" max="2821" width="5.140625" bestFit="1" customWidth="1"/>
    <col min="2822" max="2822" width="10.5703125" bestFit="1" customWidth="1"/>
    <col min="2823" max="2823" width="11.140625" bestFit="1" customWidth="1"/>
    <col min="2824" max="2824" width="9" customWidth="1"/>
    <col min="2825" max="2825" width="11.140625" bestFit="1" customWidth="1"/>
    <col min="2826" max="2826" width="4.140625" customWidth="1"/>
    <col min="2827" max="2827" width="8.85546875" customWidth="1"/>
    <col min="3073" max="3073" width="4.42578125" customWidth="1"/>
    <col min="3074" max="3074" width="6" bestFit="1" customWidth="1"/>
    <col min="3075" max="3075" width="17.28515625" customWidth="1"/>
    <col min="3076" max="3076" width="13.28515625" customWidth="1"/>
    <col min="3077" max="3077" width="5.140625" bestFit="1" customWidth="1"/>
    <col min="3078" max="3078" width="10.5703125" bestFit="1" customWidth="1"/>
    <col min="3079" max="3079" width="11.140625" bestFit="1" customWidth="1"/>
    <col min="3080" max="3080" width="9" customWidth="1"/>
    <col min="3081" max="3081" width="11.140625" bestFit="1" customWidth="1"/>
    <col min="3082" max="3082" width="4.140625" customWidth="1"/>
    <col min="3083" max="3083" width="8.85546875" customWidth="1"/>
    <col min="3329" max="3329" width="4.42578125" customWidth="1"/>
    <col min="3330" max="3330" width="6" bestFit="1" customWidth="1"/>
    <col min="3331" max="3331" width="17.28515625" customWidth="1"/>
    <col min="3332" max="3332" width="13.28515625" customWidth="1"/>
    <col min="3333" max="3333" width="5.140625" bestFit="1" customWidth="1"/>
    <col min="3334" max="3334" width="10.5703125" bestFit="1" customWidth="1"/>
    <col min="3335" max="3335" width="11.140625" bestFit="1" customWidth="1"/>
    <col min="3336" max="3336" width="9" customWidth="1"/>
    <col min="3337" max="3337" width="11.140625" bestFit="1" customWidth="1"/>
    <col min="3338" max="3338" width="4.140625" customWidth="1"/>
    <col min="3339" max="3339" width="8.85546875" customWidth="1"/>
    <col min="3585" max="3585" width="4.42578125" customWidth="1"/>
    <col min="3586" max="3586" width="6" bestFit="1" customWidth="1"/>
    <col min="3587" max="3587" width="17.28515625" customWidth="1"/>
    <col min="3588" max="3588" width="13.28515625" customWidth="1"/>
    <col min="3589" max="3589" width="5.140625" bestFit="1" customWidth="1"/>
    <col min="3590" max="3590" width="10.5703125" bestFit="1" customWidth="1"/>
    <col min="3591" max="3591" width="11.140625" bestFit="1" customWidth="1"/>
    <col min="3592" max="3592" width="9" customWidth="1"/>
    <col min="3593" max="3593" width="11.140625" bestFit="1" customWidth="1"/>
    <col min="3594" max="3594" width="4.140625" customWidth="1"/>
    <col min="3595" max="3595" width="8.85546875" customWidth="1"/>
    <col min="3841" max="3841" width="4.42578125" customWidth="1"/>
    <col min="3842" max="3842" width="6" bestFit="1" customWidth="1"/>
    <col min="3843" max="3843" width="17.28515625" customWidth="1"/>
    <col min="3844" max="3844" width="13.28515625" customWidth="1"/>
    <col min="3845" max="3845" width="5.140625" bestFit="1" customWidth="1"/>
    <col min="3846" max="3846" width="10.5703125" bestFit="1" customWidth="1"/>
    <col min="3847" max="3847" width="11.140625" bestFit="1" customWidth="1"/>
    <col min="3848" max="3848" width="9" customWidth="1"/>
    <col min="3849" max="3849" width="11.140625" bestFit="1" customWidth="1"/>
    <col min="3850" max="3850" width="4.140625" customWidth="1"/>
    <col min="3851" max="3851" width="8.85546875" customWidth="1"/>
    <col min="4097" max="4097" width="4.42578125" customWidth="1"/>
    <col min="4098" max="4098" width="6" bestFit="1" customWidth="1"/>
    <col min="4099" max="4099" width="17.28515625" customWidth="1"/>
    <col min="4100" max="4100" width="13.28515625" customWidth="1"/>
    <col min="4101" max="4101" width="5.140625" bestFit="1" customWidth="1"/>
    <col min="4102" max="4102" width="10.5703125" bestFit="1" customWidth="1"/>
    <col min="4103" max="4103" width="11.140625" bestFit="1" customWidth="1"/>
    <col min="4104" max="4104" width="9" customWidth="1"/>
    <col min="4105" max="4105" width="11.140625" bestFit="1" customWidth="1"/>
    <col min="4106" max="4106" width="4.140625" customWidth="1"/>
    <col min="4107" max="4107" width="8.85546875" customWidth="1"/>
    <col min="4353" max="4353" width="4.42578125" customWidth="1"/>
    <col min="4354" max="4354" width="6" bestFit="1" customWidth="1"/>
    <col min="4355" max="4355" width="17.28515625" customWidth="1"/>
    <col min="4356" max="4356" width="13.28515625" customWidth="1"/>
    <col min="4357" max="4357" width="5.140625" bestFit="1" customWidth="1"/>
    <col min="4358" max="4358" width="10.5703125" bestFit="1" customWidth="1"/>
    <col min="4359" max="4359" width="11.140625" bestFit="1" customWidth="1"/>
    <col min="4360" max="4360" width="9" customWidth="1"/>
    <col min="4361" max="4361" width="11.140625" bestFit="1" customWidth="1"/>
    <col min="4362" max="4362" width="4.140625" customWidth="1"/>
    <col min="4363" max="4363" width="8.85546875" customWidth="1"/>
    <col min="4609" max="4609" width="4.42578125" customWidth="1"/>
    <col min="4610" max="4610" width="6" bestFit="1" customWidth="1"/>
    <col min="4611" max="4611" width="17.28515625" customWidth="1"/>
    <col min="4612" max="4612" width="13.28515625" customWidth="1"/>
    <col min="4613" max="4613" width="5.140625" bestFit="1" customWidth="1"/>
    <col min="4614" max="4614" width="10.5703125" bestFit="1" customWidth="1"/>
    <col min="4615" max="4615" width="11.140625" bestFit="1" customWidth="1"/>
    <col min="4616" max="4616" width="9" customWidth="1"/>
    <col min="4617" max="4617" width="11.140625" bestFit="1" customWidth="1"/>
    <col min="4618" max="4618" width="4.140625" customWidth="1"/>
    <col min="4619" max="4619" width="8.85546875" customWidth="1"/>
    <col min="4865" max="4865" width="4.42578125" customWidth="1"/>
    <col min="4866" max="4866" width="6" bestFit="1" customWidth="1"/>
    <col min="4867" max="4867" width="17.28515625" customWidth="1"/>
    <col min="4868" max="4868" width="13.28515625" customWidth="1"/>
    <col min="4869" max="4869" width="5.140625" bestFit="1" customWidth="1"/>
    <col min="4870" max="4870" width="10.5703125" bestFit="1" customWidth="1"/>
    <col min="4871" max="4871" width="11.140625" bestFit="1" customWidth="1"/>
    <col min="4872" max="4872" width="9" customWidth="1"/>
    <col min="4873" max="4873" width="11.140625" bestFit="1" customWidth="1"/>
    <col min="4874" max="4874" width="4.140625" customWidth="1"/>
    <col min="4875" max="4875" width="8.85546875" customWidth="1"/>
    <col min="5121" max="5121" width="4.42578125" customWidth="1"/>
    <col min="5122" max="5122" width="6" bestFit="1" customWidth="1"/>
    <col min="5123" max="5123" width="17.28515625" customWidth="1"/>
    <col min="5124" max="5124" width="13.28515625" customWidth="1"/>
    <col min="5125" max="5125" width="5.140625" bestFit="1" customWidth="1"/>
    <col min="5126" max="5126" width="10.5703125" bestFit="1" customWidth="1"/>
    <col min="5127" max="5127" width="11.140625" bestFit="1" customWidth="1"/>
    <col min="5128" max="5128" width="9" customWidth="1"/>
    <col min="5129" max="5129" width="11.140625" bestFit="1" customWidth="1"/>
    <col min="5130" max="5130" width="4.140625" customWidth="1"/>
    <col min="5131" max="5131" width="8.85546875" customWidth="1"/>
    <col min="5377" max="5377" width="4.42578125" customWidth="1"/>
    <col min="5378" max="5378" width="6" bestFit="1" customWidth="1"/>
    <col min="5379" max="5379" width="17.28515625" customWidth="1"/>
    <col min="5380" max="5380" width="13.28515625" customWidth="1"/>
    <col min="5381" max="5381" width="5.140625" bestFit="1" customWidth="1"/>
    <col min="5382" max="5382" width="10.5703125" bestFit="1" customWidth="1"/>
    <col min="5383" max="5383" width="11.140625" bestFit="1" customWidth="1"/>
    <col min="5384" max="5384" width="9" customWidth="1"/>
    <col min="5385" max="5385" width="11.140625" bestFit="1" customWidth="1"/>
    <col min="5386" max="5386" width="4.140625" customWidth="1"/>
    <col min="5387" max="5387" width="8.85546875" customWidth="1"/>
    <col min="5633" max="5633" width="4.42578125" customWidth="1"/>
    <col min="5634" max="5634" width="6" bestFit="1" customWidth="1"/>
    <col min="5635" max="5635" width="17.28515625" customWidth="1"/>
    <col min="5636" max="5636" width="13.28515625" customWidth="1"/>
    <col min="5637" max="5637" width="5.140625" bestFit="1" customWidth="1"/>
    <col min="5638" max="5638" width="10.5703125" bestFit="1" customWidth="1"/>
    <col min="5639" max="5639" width="11.140625" bestFit="1" customWidth="1"/>
    <col min="5640" max="5640" width="9" customWidth="1"/>
    <col min="5641" max="5641" width="11.140625" bestFit="1" customWidth="1"/>
    <col min="5642" max="5642" width="4.140625" customWidth="1"/>
    <col min="5643" max="5643" width="8.85546875" customWidth="1"/>
    <col min="5889" max="5889" width="4.42578125" customWidth="1"/>
    <col min="5890" max="5890" width="6" bestFit="1" customWidth="1"/>
    <col min="5891" max="5891" width="17.28515625" customWidth="1"/>
    <col min="5892" max="5892" width="13.28515625" customWidth="1"/>
    <col min="5893" max="5893" width="5.140625" bestFit="1" customWidth="1"/>
    <col min="5894" max="5894" width="10.5703125" bestFit="1" customWidth="1"/>
    <col min="5895" max="5895" width="11.140625" bestFit="1" customWidth="1"/>
    <col min="5896" max="5896" width="9" customWidth="1"/>
    <col min="5897" max="5897" width="11.140625" bestFit="1" customWidth="1"/>
    <col min="5898" max="5898" width="4.140625" customWidth="1"/>
    <col min="5899" max="5899" width="8.85546875" customWidth="1"/>
    <col min="6145" max="6145" width="4.42578125" customWidth="1"/>
    <col min="6146" max="6146" width="6" bestFit="1" customWidth="1"/>
    <col min="6147" max="6147" width="17.28515625" customWidth="1"/>
    <col min="6148" max="6148" width="13.28515625" customWidth="1"/>
    <col min="6149" max="6149" width="5.140625" bestFit="1" customWidth="1"/>
    <col min="6150" max="6150" width="10.5703125" bestFit="1" customWidth="1"/>
    <col min="6151" max="6151" width="11.140625" bestFit="1" customWidth="1"/>
    <col min="6152" max="6152" width="9" customWidth="1"/>
    <col min="6153" max="6153" width="11.140625" bestFit="1" customWidth="1"/>
    <col min="6154" max="6154" width="4.140625" customWidth="1"/>
    <col min="6155" max="6155" width="8.85546875" customWidth="1"/>
    <col min="6401" max="6401" width="4.42578125" customWidth="1"/>
    <col min="6402" max="6402" width="6" bestFit="1" customWidth="1"/>
    <col min="6403" max="6403" width="17.28515625" customWidth="1"/>
    <col min="6404" max="6404" width="13.28515625" customWidth="1"/>
    <col min="6405" max="6405" width="5.140625" bestFit="1" customWidth="1"/>
    <col min="6406" max="6406" width="10.5703125" bestFit="1" customWidth="1"/>
    <col min="6407" max="6407" width="11.140625" bestFit="1" customWidth="1"/>
    <col min="6408" max="6408" width="9" customWidth="1"/>
    <col min="6409" max="6409" width="11.140625" bestFit="1" customWidth="1"/>
    <col min="6410" max="6410" width="4.140625" customWidth="1"/>
    <col min="6411" max="6411" width="8.85546875" customWidth="1"/>
    <col min="6657" max="6657" width="4.42578125" customWidth="1"/>
    <col min="6658" max="6658" width="6" bestFit="1" customWidth="1"/>
    <col min="6659" max="6659" width="17.28515625" customWidth="1"/>
    <col min="6660" max="6660" width="13.28515625" customWidth="1"/>
    <col min="6661" max="6661" width="5.140625" bestFit="1" customWidth="1"/>
    <col min="6662" max="6662" width="10.5703125" bestFit="1" customWidth="1"/>
    <col min="6663" max="6663" width="11.140625" bestFit="1" customWidth="1"/>
    <col min="6664" max="6664" width="9" customWidth="1"/>
    <col min="6665" max="6665" width="11.140625" bestFit="1" customWidth="1"/>
    <col min="6666" max="6666" width="4.140625" customWidth="1"/>
    <col min="6667" max="6667" width="8.85546875" customWidth="1"/>
    <col min="6913" max="6913" width="4.42578125" customWidth="1"/>
    <col min="6914" max="6914" width="6" bestFit="1" customWidth="1"/>
    <col min="6915" max="6915" width="17.28515625" customWidth="1"/>
    <col min="6916" max="6916" width="13.28515625" customWidth="1"/>
    <col min="6917" max="6917" width="5.140625" bestFit="1" customWidth="1"/>
    <col min="6918" max="6918" width="10.5703125" bestFit="1" customWidth="1"/>
    <col min="6919" max="6919" width="11.140625" bestFit="1" customWidth="1"/>
    <col min="6920" max="6920" width="9" customWidth="1"/>
    <col min="6921" max="6921" width="11.140625" bestFit="1" customWidth="1"/>
    <col min="6922" max="6922" width="4.140625" customWidth="1"/>
    <col min="6923" max="6923" width="8.85546875" customWidth="1"/>
    <col min="7169" max="7169" width="4.42578125" customWidth="1"/>
    <col min="7170" max="7170" width="6" bestFit="1" customWidth="1"/>
    <col min="7171" max="7171" width="17.28515625" customWidth="1"/>
    <col min="7172" max="7172" width="13.28515625" customWidth="1"/>
    <col min="7173" max="7173" width="5.140625" bestFit="1" customWidth="1"/>
    <col min="7174" max="7174" width="10.5703125" bestFit="1" customWidth="1"/>
    <col min="7175" max="7175" width="11.140625" bestFit="1" customWidth="1"/>
    <col min="7176" max="7176" width="9" customWidth="1"/>
    <col min="7177" max="7177" width="11.140625" bestFit="1" customWidth="1"/>
    <col min="7178" max="7178" width="4.140625" customWidth="1"/>
    <col min="7179" max="7179" width="8.85546875" customWidth="1"/>
    <col min="7425" max="7425" width="4.42578125" customWidth="1"/>
    <col min="7426" max="7426" width="6" bestFit="1" customWidth="1"/>
    <col min="7427" max="7427" width="17.28515625" customWidth="1"/>
    <col min="7428" max="7428" width="13.28515625" customWidth="1"/>
    <col min="7429" max="7429" width="5.140625" bestFit="1" customWidth="1"/>
    <col min="7430" max="7430" width="10.5703125" bestFit="1" customWidth="1"/>
    <col min="7431" max="7431" width="11.140625" bestFit="1" customWidth="1"/>
    <col min="7432" max="7432" width="9" customWidth="1"/>
    <col min="7433" max="7433" width="11.140625" bestFit="1" customWidth="1"/>
    <col min="7434" max="7434" width="4.140625" customWidth="1"/>
    <col min="7435" max="7435" width="8.85546875" customWidth="1"/>
    <col min="7681" max="7681" width="4.42578125" customWidth="1"/>
    <col min="7682" max="7682" width="6" bestFit="1" customWidth="1"/>
    <col min="7683" max="7683" width="17.28515625" customWidth="1"/>
    <col min="7684" max="7684" width="13.28515625" customWidth="1"/>
    <col min="7685" max="7685" width="5.140625" bestFit="1" customWidth="1"/>
    <col min="7686" max="7686" width="10.5703125" bestFit="1" customWidth="1"/>
    <col min="7687" max="7687" width="11.140625" bestFit="1" customWidth="1"/>
    <col min="7688" max="7688" width="9" customWidth="1"/>
    <col min="7689" max="7689" width="11.140625" bestFit="1" customWidth="1"/>
    <col min="7690" max="7690" width="4.140625" customWidth="1"/>
    <col min="7691" max="7691" width="8.85546875" customWidth="1"/>
    <col min="7937" max="7937" width="4.42578125" customWidth="1"/>
    <col min="7938" max="7938" width="6" bestFit="1" customWidth="1"/>
    <col min="7939" max="7939" width="17.28515625" customWidth="1"/>
    <col min="7940" max="7940" width="13.28515625" customWidth="1"/>
    <col min="7941" max="7941" width="5.140625" bestFit="1" customWidth="1"/>
    <col min="7942" max="7942" width="10.5703125" bestFit="1" customWidth="1"/>
    <col min="7943" max="7943" width="11.140625" bestFit="1" customWidth="1"/>
    <col min="7944" max="7944" width="9" customWidth="1"/>
    <col min="7945" max="7945" width="11.140625" bestFit="1" customWidth="1"/>
    <col min="7946" max="7946" width="4.140625" customWidth="1"/>
    <col min="7947" max="7947" width="8.85546875" customWidth="1"/>
    <col min="8193" max="8193" width="4.42578125" customWidth="1"/>
    <col min="8194" max="8194" width="6" bestFit="1" customWidth="1"/>
    <col min="8195" max="8195" width="17.28515625" customWidth="1"/>
    <col min="8196" max="8196" width="13.28515625" customWidth="1"/>
    <col min="8197" max="8197" width="5.140625" bestFit="1" customWidth="1"/>
    <col min="8198" max="8198" width="10.5703125" bestFit="1" customWidth="1"/>
    <col min="8199" max="8199" width="11.140625" bestFit="1" customWidth="1"/>
    <col min="8200" max="8200" width="9" customWidth="1"/>
    <col min="8201" max="8201" width="11.140625" bestFit="1" customWidth="1"/>
    <col min="8202" max="8202" width="4.140625" customWidth="1"/>
    <col min="8203" max="8203" width="8.85546875" customWidth="1"/>
    <col min="8449" max="8449" width="4.42578125" customWidth="1"/>
    <col min="8450" max="8450" width="6" bestFit="1" customWidth="1"/>
    <col min="8451" max="8451" width="17.28515625" customWidth="1"/>
    <col min="8452" max="8452" width="13.28515625" customWidth="1"/>
    <col min="8453" max="8453" width="5.140625" bestFit="1" customWidth="1"/>
    <col min="8454" max="8454" width="10.5703125" bestFit="1" customWidth="1"/>
    <col min="8455" max="8455" width="11.140625" bestFit="1" customWidth="1"/>
    <col min="8456" max="8456" width="9" customWidth="1"/>
    <col min="8457" max="8457" width="11.140625" bestFit="1" customWidth="1"/>
    <col min="8458" max="8458" width="4.140625" customWidth="1"/>
    <col min="8459" max="8459" width="8.85546875" customWidth="1"/>
    <col min="8705" max="8705" width="4.42578125" customWidth="1"/>
    <col min="8706" max="8706" width="6" bestFit="1" customWidth="1"/>
    <col min="8707" max="8707" width="17.28515625" customWidth="1"/>
    <col min="8708" max="8708" width="13.28515625" customWidth="1"/>
    <col min="8709" max="8709" width="5.140625" bestFit="1" customWidth="1"/>
    <col min="8710" max="8710" width="10.5703125" bestFit="1" customWidth="1"/>
    <col min="8711" max="8711" width="11.140625" bestFit="1" customWidth="1"/>
    <col min="8712" max="8712" width="9" customWidth="1"/>
    <col min="8713" max="8713" width="11.140625" bestFit="1" customWidth="1"/>
    <col min="8714" max="8714" width="4.140625" customWidth="1"/>
    <col min="8715" max="8715" width="8.85546875" customWidth="1"/>
    <col min="8961" max="8961" width="4.42578125" customWidth="1"/>
    <col min="8962" max="8962" width="6" bestFit="1" customWidth="1"/>
    <col min="8963" max="8963" width="17.28515625" customWidth="1"/>
    <col min="8964" max="8964" width="13.28515625" customWidth="1"/>
    <col min="8965" max="8965" width="5.140625" bestFit="1" customWidth="1"/>
    <col min="8966" max="8966" width="10.5703125" bestFit="1" customWidth="1"/>
    <col min="8967" max="8967" width="11.140625" bestFit="1" customWidth="1"/>
    <col min="8968" max="8968" width="9" customWidth="1"/>
    <col min="8969" max="8969" width="11.140625" bestFit="1" customWidth="1"/>
    <col min="8970" max="8970" width="4.140625" customWidth="1"/>
    <col min="8971" max="8971" width="8.85546875" customWidth="1"/>
    <col min="9217" max="9217" width="4.42578125" customWidth="1"/>
    <col min="9218" max="9218" width="6" bestFit="1" customWidth="1"/>
    <col min="9219" max="9219" width="17.28515625" customWidth="1"/>
    <col min="9220" max="9220" width="13.28515625" customWidth="1"/>
    <col min="9221" max="9221" width="5.140625" bestFit="1" customWidth="1"/>
    <col min="9222" max="9222" width="10.5703125" bestFit="1" customWidth="1"/>
    <col min="9223" max="9223" width="11.140625" bestFit="1" customWidth="1"/>
    <col min="9224" max="9224" width="9" customWidth="1"/>
    <col min="9225" max="9225" width="11.140625" bestFit="1" customWidth="1"/>
    <col min="9226" max="9226" width="4.140625" customWidth="1"/>
    <col min="9227" max="9227" width="8.85546875" customWidth="1"/>
    <col min="9473" max="9473" width="4.42578125" customWidth="1"/>
    <col min="9474" max="9474" width="6" bestFit="1" customWidth="1"/>
    <col min="9475" max="9475" width="17.28515625" customWidth="1"/>
    <col min="9476" max="9476" width="13.28515625" customWidth="1"/>
    <col min="9477" max="9477" width="5.140625" bestFit="1" customWidth="1"/>
    <col min="9478" max="9478" width="10.5703125" bestFit="1" customWidth="1"/>
    <col min="9479" max="9479" width="11.140625" bestFit="1" customWidth="1"/>
    <col min="9480" max="9480" width="9" customWidth="1"/>
    <col min="9481" max="9481" width="11.140625" bestFit="1" customWidth="1"/>
    <col min="9482" max="9482" width="4.140625" customWidth="1"/>
    <col min="9483" max="9483" width="8.85546875" customWidth="1"/>
    <col min="9729" max="9729" width="4.42578125" customWidth="1"/>
    <col min="9730" max="9730" width="6" bestFit="1" customWidth="1"/>
    <col min="9731" max="9731" width="17.28515625" customWidth="1"/>
    <col min="9732" max="9732" width="13.28515625" customWidth="1"/>
    <col min="9733" max="9733" width="5.140625" bestFit="1" customWidth="1"/>
    <col min="9734" max="9734" width="10.5703125" bestFit="1" customWidth="1"/>
    <col min="9735" max="9735" width="11.140625" bestFit="1" customWidth="1"/>
    <col min="9736" max="9736" width="9" customWidth="1"/>
    <col min="9737" max="9737" width="11.140625" bestFit="1" customWidth="1"/>
    <col min="9738" max="9738" width="4.140625" customWidth="1"/>
    <col min="9739" max="9739" width="8.85546875" customWidth="1"/>
    <col min="9985" max="9985" width="4.42578125" customWidth="1"/>
    <col min="9986" max="9986" width="6" bestFit="1" customWidth="1"/>
    <col min="9987" max="9987" width="17.28515625" customWidth="1"/>
    <col min="9988" max="9988" width="13.28515625" customWidth="1"/>
    <col min="9989" max="9989" width="5.140625" bestFit="1" customWidth="1"/>
    <col min="9990" max="9990" width="10.5703125" bestFit="1" customWidth="1"/>
    <col min="9991" max="9991" width="11.140625" bestFit="1" customWidth="1"/>
    <col min="9992" max="9992" width="9" customWidth="1"/>
    <col min="9993" max="9993" width="11.140625" bestFit="1" customWidth="1"/>
    <col min="9994" max="9994" width="4.140625" customWidth="1"/>
    <col min="9995" max="9995" width="8.85546875" customWidth="1"/>
    <col min="10241" max="10241" width="4.42578125" customWidth="1"/>
    <col min="10242" max="10242" width="6" bestFit="1" customWidth="1"/>
    <col min="10243" max="10243" width="17.28515625" customWidth="1"/>
    <col min="10244" max="10244" width="13.28515625" customWidth="1"/>
    <col min="10245" max="10245" width="5.140625" bestFit="1" customWidth="1"/>
    <col min="10246" max="10246" width="10.5703125" bestFit="1" customWidth="1"/>
    <col min="10247" max="10247" width="11.140625" bestFit="1" customWidth="1"/>
    <col min="10248" max="10248" width="9" customWidth="1"/>
    <col min="10249" max="10249" width="11.140625" bestFit="1" customWidth="1"/>
    <col min="10250" max="10250" width="4.140625" customWidth="1"/>
    <col min="10251" max="10251" width="8.85546875" customWidth="1"/>
    <col min="10497" max="10497" width="4.42578125" customWidth="1"/>
    <col min="10498" max="10498" width="6" bestFit="1" customWidth="1"/>
    <col min="10499" max="10499" width="17.28515625" customWidth="1"/>
    <col min="10500" max="10500" width="13.28515625" customWidth="1"/>
    <col min="10501" max="10501" width="5.140625" bestFit="1" customWidth="1"/>
    <col min="10502" max="10502" width="10.5703125" bestFit="1" customWidth="1"/>
    <col min="10503" max="10503" width="11.140625" bestFit="1" customWidth="1"/>
    <col min="10504" max="10504" width="9" customWidth="1"/>
    <col min="10505" max="10505" width="11.140625" bestFit="1" customWidth="1"/>
    <col min="10506" max="10506" width="4.140625" customWidth="1"/>
    <col min="10507" max="10507" width="8.85546875" customWidth="1"/>
    <col min="10753" max="10753" width="4.42578125" customWidth="1"/>
    <col min="10754" max="10754" width="6" bestFit="1" customWidth="1"/>
    <col min="10755" max="10755" width="17.28515625" customWidth="1"/>
    <col min="10756" max="10756" width="13.28515625" customWidth="1"/>
    <col min="10757" max="10757" width="5.140625" bestFit="1" customWidth="1"/>
    <col min="10758" max="10758" width="10.5703125" bestFit="1" customWidth="1"/>
    <col min="10759" max="10759" width="11.140625" bestFit="1" customWidth="1"/>
    <col min="10760" max="10760" width="9" customWidth="1"/>
    <col min="10761" max="10761" width="11.140625" bestFit="1" customWidth="1"/>
    <col min="10762" max="10762" width="4.140625" customWidth="1"/>
    <col min="10763" max="10763" width="8.85546875" customWidth="1"/>
    <col min="11009" max="11009" width="4.42578125" customWidth="1"/>
    <col min="11010" max="11010" width="6" bestFit="1" customWidth="1"/>
    <col min="11011" max="11011" width="17.28515625" customWidth="1"/>
    <col min="11012" max="11012" width="13.28515625" customWidth="1"/>
    <col min="11013" max="11013" width="5.140625" bestFit="1" customWidth="1"/>
    <col min="11014" max="11014" width="10.5703125" bestFit="1" customWidth="1"/>
    <col min="11015" max="11015" width="11.140625" bestFit="1" customWidth="1"/>
    <col min="11016" max="11016" width="9" customWidth="1"/>
    <col min="11017" max="11017" width="11.140625" bestFit="1" customWidth="1"/>
    <col min="11018" max="11018" width="4.140625" customWidth="1"/>
    <col min="11019" max="11019" width="8.85546875" customWidth="1"/>
    <col min="11265" max="11265" width="4.42578125" customWidth="1"/>
    <col min="11266" max="11266" width="6" bestFit="1" customWidth="1"/>
    <col min="11267" max="11267" width="17.28515625" customWidth="1"/>
    <col min="11268" max="11268" width="13.28515625" customWidth="1"/>
    <col min="11269" max="11269" width="5.140625" bestFit="1" customWidth="1"/>
    <col min="11270" max="11270" width="10.5703125" bestFit="1" customWidth="1"/>
    <col min="11271" max="11271" width="11.140625" bestFit="1" customWidth="1"/>
    <col min="11272" max="11272" width="9" customWidth="1"/>
    <col min="11273" max="11273" width="11.140625" bestFit="1" customWidth="1"/>
    <col min="11274" max="11274" width="4.140625" customWidth="1"/>
    <col min="11275" max="11275" width="8.85546875" customWidth="1"/>
    <col min="11521" max="11521" width="4.42578125" customWidth="1"/>
    <col min="11522" max="11522" width="6" bestFit="1" customWidth="1"/>
    <col min="11523" max="11523" width="17.28515625" customWidth="1"/>
    <col min="11524" max="11524" width="13.28515625" customWidth="1"/>
    <col min="11525" max="11525" width="5.140625" bestFit="1" customWidth="1"/>
    <col min="11526" max="11526" width="10.5703125" bestFit="1" customWidth="1"/>
    <col min="11527" max="11527" width="11.140625" bestFit="1" customWidth="1"/>
    <col min="11528" max="11528" width="9" customWidth="1"/>
    <col min="11529" max="11529" width="11.140625" bestFit="1" customWidth="1"/>
    <col min="11530" max="11530" width="4.140625" customWidth="1"/>
    <col min="11531" max="11531" width="8.85546875" customWidth="1"/>
    <col min="11777" max="11777" width="4.42578125" customWidth="1"/>
    <col min="11778" max="11778" width="6" bestFit="1" customWidth="1"/>
    <col min="11779" max="11779" width="17.28515625" customWidth="1"/>
    <col min="11780" max="11780" width="13.28515625" customWidth="1"/>
    <col min="11781" max="11781" width="5.140625" bestFit="1" customWidth="1"/>
    <col min="11782" max="11782" width="10.5703125" bestFit="1" customWidth="1"/>
    <col min="11783" max="11783" width="11.140625" bestFit="1" customWidth="1"/>
    <col min="11784" max="11784" width="9" customWidth="1"/>
    <col min="11785" max="11785" width="11.140625" bestFit="1" customWidth="1"/>
    <col min="11786" max="11786" width="4.140625" customWidth="1"/>
    <col min="11787" max="11787" width="8.85546875" customWidth="1"/>
    <col min="12033" max="12033" width="4.42578125" customWidth="1"/>
    <col min="12034" max="12034" width="6" bestFit="1" customWidth="1"/>
    <col min="12035" max="12035" width="17.28515625" customWidth="1"/>
    <col min="12036" max="12036" width="13.28515625" customWidth="1"/>
    <col min="12037" max="12037" width="5.140625" bestFit="1" customWidth="1"/>
    <col min="12038" max="12038" width="10.5703125" bestFit="1" customWidth="1"/>
    <col min="12039" max="12039" width="11.140625" bestFit="1" customWidth="1"/>
    <col min="12040" max="12040" width="9" customWidth="1"/>
    <col min="12041" max="12041" width="11.140625" bestFit="1" customWidth="1"/>
    <col min="12042" max="12042" width="4.140625" customWidth="1"/>
    <col min="12043" max="12043" width="8.85546875" customWidth="1"/>
    <col min="12289" max="12289" width="4.42578125" customWidth="1"/>
    <col min="12290" max="12290" width="6" bestFit="1" customWidth="1"/>
    <col min="12291" max="12291" width="17.28515625" customWidth="1"/>
    <col min="12292" max="12292" width="13.28515625" customWidth="1"/>
    <col min="12293" max="12293" width="5.140625" bestFit="1" customWidth="1"/>
    <col min="12294" max="12294" width="10.5703125" bestFit="1" customWidth="1"/>
    <col min="12295" max="12295" width="11.140625" bestFit="1" customWidth="1"/>
    <col min="12296" max="12296" width="9" customWidth="1"/>
    <col min="12297" max="12297" width="11.140625" bestFit="1" customWidth="1"/>
    <col min="12298" max="12298" width="4.140625" customWidth="1"/>
    <col min="12299" max="12299" width="8.85546875" customWidth="1"/>
    <col min="12545" max="12545" width="4.42578125" customWidth="1"/>
    <col min="12546" max="12546" width="6" bestFit="1" customWidth="1"/>
    <col min="12547" max="12547" width="17.28515625" customWidth="1"/>
    <col min="12548" max="12548" width="13.28515625" customWidth="1"/>
    <col min="12549" max="12549" width="5.140625" bestFit="1" customWidth="1"/>
    <col min="12550" max="12550" width="10.5703125" bestFit="1" customWidth="1"/>
    <col min="12551" max="12551" width="11.140625" bestFit="1" customWidth="1"/>
    <col min="12552" max="12552" width="9" customWidth="1"/>
    <col min="12553" max="12553" width="11.140625" bestFit="1" customWidth="1"/>
    <col min="12554" max="12554" width="4.140625" customWidth="1"/>
    <col min="12555" max="12555" width="8.85546875" customWidth="1"/>
    <col min="12801" max="12801" width="4.42578125" customWidth="1"/>
    <col min="12802" max="12802" width="6" bestFit="1" customWidth="1"/>
    <col min="12803" max="12803" width="17.28515625" customWidth="1"/>
    <col min="12804" max="12804" width="13.28515625" customWidth="1"/>
    <col min="12805" max="12805" width="5.140625" bestFit="1" customWidth="1"/>
    <col min="12806" max="12806" width="10.5703125" bestFit="1" customWidth="1"/>
    <col min="12807" max="12807" width="11.140625" bestFit="1" customWidth="1"/>
    <col min="12808" max="12808" width="9" customWidth="1"/>
    <col min="12809" max="12809" width="11.140625" bestFit="1" customWidth="1"/>
    <col min="12810" max="12810" width="4.140625" customWidth="1"/>
    <col min="12811" max="12811" width="8.85546875" customWidth="1"/>
    <col min="13057" max="13057" width="4.42578125" customWidth="1"/>
    <col min="13058" max="13058" width="6" bestFit="1" customWidth="1"/>
    <col min="13059" max="13059" width="17.28515625" customWidth="1"/>
    <col min="13060" max="13060" width="13.28515625" customWidth="1"/>
    <col min="13061" max="13061" width="5.140625" bestFit="1" customWidth="1"/>
    <col min="13062" max="13062" width="10.5703125" bestFit="1" customWidth="1"/>
    <col min="13063" max="13063" width="11.140625" bestFit="1" customWidth="1"/>
    <col min="13064" max="13064" width="9" customWidth="1"/>
    <col min="13065" max="13065" width="11.140625" bestFit="1" customWidth="1"/>
    <col min="13066" max="13066" width="4.140625" customWidth="1"/>
    <col min="13067" max="13067" width="8.85546875" customWidth="1"/>
    <col min="13313" max="13313" width="4.42578125" customWidth="1"/>
    <col min="13314" max="13314" width="6" bestFit="1" customWidth="1"/>
    <col min="13315" max="13315" width="17.28515625" customWidth="1"/>
    <col min="13316" max="13316" width="13.28515625" customWidth="1"/>
    <col min="13317" max="13317" width="5.140625" bestFit="1" customWidth="1"/>
    <col min="13318" max="13318" width="10.5703125" bestFit="1" customWidth="1"/>
    <col min="13319" max="13319" width="11.140625" bestFit="1" customWidth="1"/>
    <col min="13320" max="13320" width="9" customWidth="1"/>
    <col min="13321" max="13321" width="11.140625" bestFit="1" customWidth="1"/>
    <col min="13322" max="13322" width="4.140625" customWidth="1"/>
    <col min="13323" max="13323" width="8.85546875" customWidth="1"/>
    <col min="13569" max="13569" width="4.42578125" customWidth="1"/>
    <col min="13570" max="13570" width="6" bestFit="1" customWidth="1"/>
    <col min="13571" max="13571" width="17.28515625" customWidth="1"/>
    <col min="13572" max="13572" width="13.28515625" customWidth="1"/>
    <col min="13573" max="13573" width="5.140625" bestFit="1" customWidth="1"/>
    <col min="13574" max="13574" width="10.5703125" bestFit="1" customWidth="1"/>
    <col min="13575" max="13575" width="11.140625" bestFit="1" customWidth="1"/>
    <col min="13576" max="13576" width="9" customWidth="1"/>
    <col min="13577" max="13577" width="11.140625" bestFit="1" customWidth="1"/>
    <col min="13578" max="13578" width="4.140625" customWidth="1"/>
    <col min="13579" max="13579" width="8.85546875" customWidth="1"/>
    <col min="13825" max="13825" width="4.42578125" customWidth="1"/>
    <col min="13826" max="13826" width="6" bestFit="1" customWidth="1"/>
    <col min="13827" max="13827" width="17.28515625" customWidth="1"/>
    <col min="13828" max="13828" width="13.28515625" customWidth="1"/>
    <col min="13829" max="13829" width="5.140625" bestFit="1" customWidth="1"/>
    <col min="13830" max="13830" width="10.5703125" bestFit="1" customWidth="1"/>
    <col min="13831" max="13831" width="11.140625" bestFit="1" customWidth="1"/>
    <col min="13832" max="13832" width="9" customWidth="1"/>
    <col min="13833" max="13833" width="11.140625" bestFit="1" customWidth="1"/>
    <col min="13834" max="13834" width="4.140625" customWidth="1"/>
    <col min="13835" max="13835" width="8.85546875" customWidth="1"/>
    <col min="14081" max="14081" width="4.42578125" customWidth="1"/>
    <col min="14082" max="14082" width="6" bestFit="1" customWidth="1"/>
    <col min="14083" max="14083" width="17.28515625" customWidth="1"/>
    <col min="14084" max="14084" width="13.28515625" customWidth="1"/>
    <col min="14085" max="14085" width="5.140625" bestFit="1" customWidth="1"/>
    <col min="14086" max="14086" width="10.5703125" bestFit="1" customWidth="1"/>
    <col min="14087" max="14087" width="11.140625" bestFit="1" customWidth="1"/>
    <col min="14088" max="14088" width="9" customWidth="1"/>
    <col min="14089" max="14089" width="11.140625" bestFit="1" customWidth="1"/>
    <col min="14090" max="14090" width="4.140625" customWidth="1"/>
    <col min="14091" max="14091" width="8.85546875" customWidth="1"/>
    <col min="14337" max="14337" width="4.42578125" customWidth="1"/>
    <col min="14338" max="14338" width="6" bestFit="1" customWidth="1"/>
    <col min="14339" max="14339" width="17.28515625" customWidth="1"/>
    <col min="14340" max="14340" width="13.28515625" customWidth="1"/>
    <col min="14341" max="14341" width="5.140625" bestFit="1" customWidth="1"/>
    <col min="14342" max="14342" width="10.5703125" bestFit="1" customWidth="1"/>
    <col min="14343" max="14343" width="11.140625" bestFit="1" customWidth="1"/>
    <col min="14344" max="14344" width="9" customWidth="1"/>
    <col min="14345" max="14345" width="11.140625" bestFit="1" customWidth="1"/>
    <col min="14346" max="14346" width="4.140625" customWidth="1"/>
    <col min="14347" max="14347" width="8.85546875" customWidth="1"/>
    <col min="14593" max="14593" width="4.42578125" customWidth="1"/>
    <col min="14594" max="14594" width="6" bestFit="1" customWidth="1"/>
    <col min="14595" max="14595" width="17.28515625" customWidth="1"/>
    <col min="14596" max="14596" width="13.28515625" customWidth="1"/>
    <col min="14597" max="14597" width="5.140625" bestFit="1" customWidth="1"/>
    <col min="14598" max="14598" width="10.5703125" bestFit="1" customWidth="1"/>
    <col min="14599" max="14599" width="11.140625" bestFit="1" customWidth="1"/>
    <col min="14600" max="14600" width="9" customWidth="1"/>
    <col min="14601" max="14601" width="11.140625" bestFit="1" customWidth="1"/>
    <col min="14602" max="14602" width="4.140625" customWidth="1"/>
    <col min="14603" max="14603" width="8.85546875" customWidth="1"/>
    <col min="14849" max="14849" width="4.42578125" customWidth="1"/>
    <col min="14850" max="14850" width="6" bestFit="1" customWidth="1"/>
    <col min="14851" max="14851" width="17.28515625" customWidth="1"/>
    <col min="14852" max="14852" width="13.28515625" customWidth="1"/>
    <col min="14853" max="14853" width="5.140625" bestFit="1" customWidth="1"/>
    <col min="14854" max="14854" width="10.5703125" bestFit="1" customWidth="1"/>
    <col min="14855" max="14855" width="11.140625" bestFit="1" customWidth="1"/>
    <col min="14856" max="14856" width="9" customWidth="1"/>
    <col min="14857" max="14857" width="11.140625" bestFit="1" customWidth="1"/>
    <col min="14858" max="14858" width="4.140625" customWidth="1"/>
    <col min="14859" max="14859" width="8.85546875" customWidth="1"/>
    <col min="15105" max="15105" width="4.42578125" customWidth="1"/>
    <col min="15106" max="15106" width="6" bestFit="1" customWidth="1"/>
    <col min="15107" max="15107" width="17.28515625" customWidth="1"/>
    <col min="15108" max="15108" width="13.28515625" customWidth="1"/>
    <col min="15109" max="15109" width="5.140625" bestFit="1" customWidth="1"/>
    <col min="15110" max="15110" width="10.5703125" bestFit="1" customWidth="1"/>
    <col min="15111" max="15111" width="11.140625" bestFit="1" customWidth="1"/>
    <col min="15112" max="15112" width="9" customWidth="1"/>
    <col min="15113" max="15113" width="11.140625" bestFit="1" customWidth="1"/>
    <col min="15114" max="15114" width="4.140625" customWidth="1"/>
    <col min="15115" max="15115" width="8.85546875" customWidth="1"/>
    <col min="15361" max="15361" width="4.42578125" customWidth="1"/>
    <col min="15362" max="15362" width="6" bestFit="1" customWidth="1"/>
    <col min="15363" max="15363" width="17.28515625" customWidth="1"/>
    <col min="15364" max="15364" width="13.28515625" customWidth="1"/>
    <col min="15365" max="15365" width="5.140625" bestFit="1" customWidth="1"/>
    <col min="15366" max="15366" width="10.5703125" bestFit="1" customWidth="1"/>
    <col min="15367" max="15367" width="11.140625" bestFit="1" customWidth="1"/>
    <col min="15368" max="15368" width="9" customWidth="1"/>
    <col min="15369" max="15369" width="11.140625" bestFit="1" customWidth="1"/>
    <col min="15370" max="15370" width="4.140625" customWidth="1"/>
    <col min="15371" max="15371" width="8.85546875" customWidth="1"/>
    <col min="15617" max="15617" width="4.42578125" customWidth="1"/>
    <col min="15618" max="15618" width="6" bestFit="1" customWidth="1"/>
    <col min="15619" max="15619" width="17.28515625" customWidth="1"/>
    <col min="15620" max="15620" width="13.28515625" customWidth="1"/>
    <col min="15621" max="15621" width="5.140625" bestFit="1" customWidth="1"/>
    <col min="15622" max="15622" width="10.5703125" bestFit="1" customWidth="1"/>
    <col min="15623" max="15623" width="11.140625" bestFit="1" customWidth="1"/>
    <col min="15624" max="15624" width="9" customWidth="1"/>
    <col min="15625" max="15625" width="11.140625" bestFit="1" customWidth="1"/>
    <col min="15626" max="15626" width="4.140625" customWidth="1"/>
    <col min="15627" max="15627" width="8.85546875" customWidth="1"/>
    <col min="15873" max="15873" width="4.42578125" customWidth="1"/>
    <col min="15874" max="15874" width="6" bestFit="1" customWidth="1"/>
    <col min="15875" max="15875" width="17.28515625" customWidth="1"/>
    <col min="15876" max="15876" width="13.28515625" customWidth="1"/>
    <col min="15877" max="15877" width="5.140625" bestFit="1" customWidth="1"/>
    <col min="15878" max="15878" width="10.5703125" bestFit="1" customWidth="1"/>
    <col min="15879" max="15879" width="11.140625" bestFit="1" customWidth="1"/>
    <col min="15880" max="15880" width="9" customWidth="1"/>
    <col min="15881" max="15881" width="11.140625" bestFit="1" customWidth="1"/>
    <col min="15882" max="15882" width="4.140625" customWidth="1"/>
    <col min="15883" max="15883" width="8.85546875" customWidth="1"/>
    <col min="16129" max="16129" width="4.42578125" customWidth="1"/>
    <col min="16130" max="16130" width="6" bestFit="1" customWidth="1"/>
    <col min="16131" max="16131" width="17.28515625" customWidth="1"/>
    <col min="16132" max="16132" width="13.28515625" customWidth="1"/>
    <col min="16133" max="16133" width="5.140625" bestFit="1" customWidth="1"/>
    <col min="16134" max="16134" width="10.5703125" bestFit="1" customWidth="1"/>
    <col min="16135" max="16135" width="11.140625" bestFit="1" customWidth="1"/>
    <col min="16136" max="16136" width="9" customWidth="1"/>
    <col min="16137" max="16137" width="11.140625" bestFit="1" customWidth="1"/>
    <col min="16138" max="16138" width="4.140625" customWidth="1"/>
    <col min="16139" max="16139" width="8.85546875" customWidth="1"/>
  </cols>
  <sheetData>
    <row r="1" spans="1:9" ht="15.75" x14ac:dyDescent="0.25">
      <c r="A1" s="69" t="s">
        <v>218</v>
      </c>
      <c r="B1" s="24"/>
      <c r="C1" s="20"/>
      <c r="D1" s="24"/>
      <c r="F1" s="70" t="s">
        <v>348</v>
      </c>
      <c r="G1" s="71">
        <v>40369</v>
      </c>
      <c r="H1" s="58"/>
      <c r="I1" s="56" t="s">
        <v>324</v>
      </c>
    </row>
    <row r="2" spans="1:9" x14ac:dyDescent="0.25">
      <c r="A2" s="23"/>
      <c r="B2" s="24"/>
      <c r="C2" s="20"/>
      <c r="D2" s="24"/>
      <c r="E2" s="20"/>
      <c r="F2" s="24"/>
      <c r="G2" s="60"/>
      <c r="H2" s="58"/>
    </row>
    <row r="3" spans="1:9" x14ac:dyDescent="0.25">
      <c r="A3" s="26">
        <v>8.3000000000000007</v>
      </c>
      <c r="B3" s="24" t="s">
        <v>192</v>
      </c>
      <c r="C3" s="34"/>
      <c r="D3" s="35"/>
      <c r="E3" s="34"/>
      <c r="F3" s="36"/>
      <c r="G3" s="48"/>
      <c r="H3" s="58"/>
    </row>
    <row r="4" spans="1:9" x14ac:dyDescent="0.25">
      <c r="A4" s="29" t="s">
        <v>349</v>
      </c>
      <c r="B4" s="30" t="s">
        <v>222</v>
      </c>
      <c r="C4" s="31" t="s">
        <v>317</v>
      </c>
      <c r="D4" s="30" t="s">
        <v>224</v>
      </c>
      <c r="E4" s="31" t="s">
        <v>31</v>
      </c>
      <c r="F4" s="30" t="s">
        <v>225</v>
      </c>
      <c r="G4" s="32" t="s">
        <v>226</v>
      </c>
      <c r="H4" s="32" t="s">
        <v>227</v>
      </c>
      <c r="I4" s="32" t="s">
        <v>228</v>
      </c>
    </row>
    <row r="5" spans="1:9" x14ac:dyDescent="0.25">
      <c r="B5" s="24">
        <v>13</v>
      </c>
      <c r="C5" t="s">
        <v>321</v>
      </c>
      <c r="D5" t="s">
        <v>259</v>
      </c>
      <c r="E5" s="9" t="s">
        <v>211</v>
      </c>
      <c r="F5" s="72">
        <v>2.9513888888888888E-3</v>
      </c>
      <c r="G5" s="48">
        <v>1.7361111111111093E-4</v>
      </c>
      <c r="H5" s="42">
        <v>3.263773148148148E-3</v>
      </c>
      <c r="I5" s="38">
        <f>+H5-G5</f>
        <v>3.0901620370370371E-3</v>
      </c>
    </row>
    <row r="6" spans="1:9" x14ac:dyDescent="0.25">
      <c r="A6" s="23"/>
      <c r="B6" s="24">
        <v>12</v>
      </c>
      <c r="C6" t="s">
        <v>319</v>
      </c>
      <c r="D6" t="s">
        <v>320</v>
      </c>
      <c r="E6" s="9" t="s">
        <v>211</v>
      </c>
      <c r="F6" s="72">
        <v>3.0092592592592588E-3</v>
      </c>
      <c r="G6" s="48">
        <v>1.1574074074074091E-4</v>
      </c>
      <c r="H6" s="42">
        <v>3.3090277777777775E-3</v>
      </c>
      <c r="I6" s="38">
        <f>+H6-G6</f>
        <v>3.1932870370370366E-3</v>
      </c>
    </row>
    <row r="7" spans="1:9" x14ac:dyDescent="0.25">
      <c r="A7" s="23"/>
      <c r="B7" s="24">
        <v>11</v>
      </c>
      <c r="C7" t="s">
        <v>322</v>
      </c>
      <c r="D7" t="s">
        <v>268</v>
      </c>
      <c r="E7" s="9" t="s">
        <v>211</v>
      </c>
      <c r="F7" s="72">
        <v>3.1249999999999997E-3</v>
      </c>
      <c r="G7" s="48">
        <v>0</v>
      </c>
      <c r="H7" s="42">
        <v>3.4439814814814815E-3</v>
      </c>
      <c r="I7" s="38">
        <f>+H7-G7</f>
        <v>3.4439814814814815E-3</v>
      </c>
    </row>
    <row r="8" spans="1:9" x14ac:dyDescent="0.25">
      <c r="A8" s="23"/>
      <c r="B8" s="24"/>
      <c r="C8" s="20"/>
      <c r="D8" s="24"/>
      <c r="E8" s="20"/>
      <c r="F8" s="24"/>
      <c r="G8" s="60"/>
      <c r="H8" s="58"/>
    </row>
    <row r="9" spans="1:9" x14ac:dyDescent="0.25">
      <c r="A9" s="26">
        <v>8.34</v>
      </c>
      <c r="B9" s="24" t="s">
        <v>192</v>
      </c>
      <c r="F9" s="52"/>
      <c r="G9" s="48"/>
      <c r="H9" s="58"/>
    </row>
    <row r="10" spans="1:9" x14ac:dyDescent="0.25">
      <c r="A10" s="29" t="s">
        <v>350</v>
      </c>
      <c r="B10" s="30" t="s">
        <v>222</v>
      </c>
      <c r="C10" s="31" t="s">
        <v>264</v>
      </c>
      <c r="D10" s="30" t="s">
        <v>224</v>
      </c>
      <c r="E10" s="31" t="s">
        <v>31</v>
      </c>
      <c r="F10" s="30" t="s">
        <v>225</v>
      </c>
      <c r="G10" s="32" t="s">
        <v>226</v>
      </c>
      <c r="H10" s="32" t="s">
        <v>227</v>
      </c>
      <c r="I10" s="32" t="s">
        <v>228</v>
      </c>
    </row>
    <row r="11" spans="1:9" x14ac:dyDescent="0.25">
      <c r="B11" s="24">
        <v>23</v>
      </c>
      <c r="C11" t="s">
        <v>267</v>
      </c>
      <c r="D11" t="s">
        <v>268</v>
      </c>
      <c r="E11" s="9" t="s">
        <v>266</v>
      </c>
      <c r="F11" s="72">
        <v>0.50266203703703705</v>
      </c>
      <c r="G11" s="48">
        <v>3.472222222222765E-4</v>
      </c>
      <c r="H11" s="42">
        <v>3.2118055555555559E-3</v>
      </c>
      <c r="I11" s="38">
        <f t="shared" ref="I11:I16" si="0">+H11-G11</f>
        <v>2.8645833333332794E-3</v>
      </c>
    </row>
    <row r="12" spans="1:9" x14ac:dyDescent="0.25">
      <c r="A12" s="23"/>
      <c r="B12" s="24">
        <v>25</v>
      </c>
      <c r="C12" t="s">
        <v>270</v>
      </c>
      <c r="D12" t="s">
        <v>271</v>
      </c>
      <c r="E12" s="9" t="s">
        <v>266</v>
      </c>
      <c r="F12" s="72">
        <v>2.6620370370370374E-3</v>
      </c>
      <c r="G12" s="48">
        <v>3.4722222222222224E-4</v>
      </c>
      <c r="H12" s="42">
        <v>3.2783564814814815E-3</v>
      </c>
      <c r="I12" s="38">
        <f t="shared" si="0"/>
        <v>2.9311342592592592E-3</v>
      </c>
    </row>
    <row r="13" spans="1:9" x14ac:dyDescent="0.25">
      <c r="A13" s="23"/>
      <c r="B13" s="24">
        <v>22</v>
      </c>
      <c r="C13" t="s">
        <v>269</v>
      </c>
      <c r="D13" t="s">
        <v>268</v>
      </c>
      <c r="E13" s="9" t="s">
        <v>266</v>
      </c>
      <c r="F13" s="72">
        <v>0.50283564814814818</v>
      </c>
      <c r="G13" s="48">
        <v>1.7361111111113825E-4</v>
      </c>
      <c r="H13" s="42">
        <v>3.3932870370370367E-3</v>
      </c>
      <c r="I13" s="38">
        <f t="shared" si="0"/>
        <v>3.2196759259258984E-3</v>
      </c>
    </row>
    <row r="14" spans="1:9" x14ac:dyDescent="0.25">
      <c r="A14" s="23"/>
      <c r="B14" s="24">
        <v>24</v>
      </c>
      <c r="C14" t="s">
        <v>347</v>
      </c>
      <c r="D14" t="s">
        <v>170</v>
      </c>
      <c r="E14" s="9" t="s">
        <v>266</v>
      </c>
      <c r="F14" s="72">
        <v>2.7777777777777779E-3</v>
      </c>
      <c r="G14" s="48">
        <v>2.3148148148148146E-4</v>
      </c>
      <c r="H14" s="42">
        <v>3.4444444444444444E-3</v>
      </c>
      <c r="I14" s="38">
        <f t="shared" si="0"/>
        <v>3.212962962962963E-3</v>
      </c>
    </row>
    <row r="15" spans="1:9" x14ac:dyDescent="0.25">
      <c r="B15" s="24">
        <v>26</v>
      </c>
      <c r="C15" t="s">
        <v>265</v>
      </c>
      <c r="D15" t="s">
        <v>49</v>
      </c>
      <c r="E15" s="9" t="s">
        <v>266</v>
      </c>
      <c r="F15" s="72">
        <v>2.5462962962962961E-3</v>
      </c>
      <c r="G15" s="48">
        <v>4.6296296296296293E-4</v>
      </c>
      <c r="H15" s="42">
        <v>3.503935185185185E-3</v>
      </c>
      <c r="I15" s="38">
        <f t="shared" si="0"/>
        <v>3.0409722222222223E-3</v>
      </c>
    </row>
    <row r="16" spans="1:9" x14ac:dyDescent="0.25">
      <c r="B16" s="24">
        <v>21</v>
      </c>
      <c r="C16" t="s">
        <v>272</v>
      </c>
      <c r="D16" t="s">
        <v>268</v>
      </c>
      <c r="E16" s="9" t="s">
        <v>266</v>
      </c>
      <c r="F16" s="72">
        <v>0.50300925925925932</v>
      </c>
      <c r="G16" s="48">
        <v>0</v>
      </c>
      <c r="H16" s="42">
        <v>3.6074074074074077E-3</v>
      </c>
      <c r="I16" s="38">
        <f t="shared" si="0"/>
        <v>3.6074074074074077E-3</v>
      </c>
    </row>
    <row r="17" spans="1:9" x14ac:dyDescent="0.25">
      <c r="A17" s="23"/>
      <c r="B17" s="24"/>
      <c r="C17" s="20"/>
      <c r="D17" s="24"/>
      <c r="E17" s="20"/>
      <c r="F17" s="24"/>
      <c r="G17" s="60"/>
      <c r="H17" s="58"/>
    </row>
    <row r="18" spans="1:9" x14ac:dyDescent="0.25">
      <c r="A18" s="26">
        <v>8.3800000000000008</v>
      </c>
      <c r="B18" s="24" t="s">
        <v>192</v>
      </c>
      <c r="C18" s="27"/>
      <c r="D18" s="25"/>
      <c r="E18" s="28"/>
      <c r="F18" s="25"/>
      <c r="G18" s="48"/>
      <c r="H18" s="58"/>
    </row>
    <row r="19" spans="1:9" x14ac:dyDescent="0.25">
      <c r="A19" s="29" t="s">
        <v>351</v>
      </c>
      <c r="B19" s="30" t="s">
        <v>222</v>
      </c>
      <c r="C19" s="31" t="s">
        <v>223</v>
      </c>
      <c r="D19" s="30" t="s">
        <v>224</v>
      </c>
      <c r="E19" s="31" t="s">
        <v>31</v>
      </c>
      <c r="F19" s="30" t="s">
        <v>225</v>
      </c>
      <c r="G19" s="32" t="s">
        <v>226</v>
      </c>
      <c r="H19" s="32" t="s">
        <v>227</v>
      </c>
      <c r="I19" s="32" t="s">
        <v>228</v>
      </c>
    </row>
    <row r="20" spans="1:9" x14ac:dyDescent="0.25">
      <c r="B20" s="24">
        <v>38</v>
      </c>
      <c r="C20" t="s">
        <v>60</v>
      </c>
      <c r="D20" t="s">
        <v>15</v>
      </c>
      <c r="E20" s="9" t="s">
        <v>41</v>
      </c>
      <c r="F20" s="72">
        <v>0.50515046296296295</v>
      </c>
      <c r="G20" s="48">
        <v>1.3310185185184675E-3</v>
      </c>
      <c r="H20" s="42">
        <v>6.9398148148148145E-3</v>
      </c>
      <c r="I20" s="38">
        <f t="shared" ref="I20:I26" si="1">+H20-G20</f>
        <v>5.6087962962963469E-3</v>
      </c>
    </row>
    <row r="21" spans="1:9" x14ac:dyDescent="0.25">
      <c r="A21" s="23"/>
      <c r="B21" s="24">
        <v>37</v>
      </c>
      <c r="C21" t="s">
        <v>111</v>
      </c>
      <c r="D21" t="s">
        <v>66</v>
      </c>
      <c r="E21" s="9" t="s">
        <v>41</v>
      </c>
      <c r="F21" s="72">
        <v>0.5053819444444444</v>
      </c>
      <c r="G21" s="48">
        <v>1.0995370370370239E-3</v>
      </c>
      <c r="H21" s="42">
        <v>7.0100694444444455E-3</v>
      </c>
      <c r="I21" s="38">
        <f t="shared" si="1"/>
        <v>5.9105324074074216E-3</v>
      </c>
    </row>
    <row r="22" spans="1:9" x14ac:dyDescent="0.25">
      <c r="A22" s="23"/>
      <c r="B22" s="24">
        <v>36</v>
      </c>
      <c r="C22" t="s">
        <v>124</v>
      </c>
      <c r="D22" t="s">
        <v>15</v>
      </c>
      <c r="E22" s="9" t="s">
        <v>41</v>
      </c>
      <c r="F22" s="72">
        <v>0.50567129629629626</v>
      </c>
      <c r="G22" s="48">
        <v>8.101851851851638E-4</v>
      </c>
      <c r="H22" s="42">
        <v>7.134722222222222E-3</v>
      </c>
      <c r="I22" s="38">
        <f t="shared" si="1"/>
        <v>6.3245370370370582E-3</v>
      </c>
    </row>
    <row r="23" spans="1:9" x14ac:dyDescent="0.25">
      <c r="A23" s="23"/>
      <c r="B23" s="24">
        <v>34</v>
      </c>
      <c r="C23" t="s">
        <v>137</v>
      </c>
      <c r="D23" t="s">
        <v>66</v>
      </c>
      <c r="E23" s="9" t="s">
        <v>41</v>
      </c>
      <c r="F23" s="72">
        <v>0.50590277777777781</v>
      </c>
      <c r="G23" s="48">
        <v>5.7870370370360913E-4</v>
      </c>
      <c r="H23" s="42">
        <v>7.185532407407407E-3</v>
      </c>
      <c r="I23" s="38">
        <f t="shared" si="1"/>
        <v>6.6068287037037978E-3</v>
      </c>
    </row>
    <row r="24" spans="1:9" x14ac:dyDescent="0.25">
      <c r="A24" s="23"/>
      <c r="B24" s="24">
        <v>31</v>
      </c>
      <c r="C24" t="s">
        <v>141</v>
      </c>
      <c r="D24" t="s">
        <v>118</v>
      </c>
      <c r="E24" s="9" t="s">
        <v>41</v>
      </c>
      <c r="F24" s="72">
        <v>0.50648148148148142</v>
      </c>
      <c r="G24" s="48">
        <v>0</v>
      </c>
      <c r="H24" s="42">
        <v>7.4032407407407406E-3</v>
      </c>
      <c r="I24" s="38">
        <f t="shared" si="1"/>
        <v>7.4032407407407406E-3</v>
      </c>
    </row>
    <row r="25" spans="1:9" x14ac:dyDescent="0.25">
      <c r="A25" s="23"/>
      <c r="B25" s="24">
        <v>32</v>
      </c>
      <c r="C25" t="s">
        <v>153</v>
      </c>
      <c r="D25" t="s">
        <v>15</v>
      </c>
      <c r="E25" s="9" t="s">
        <v>41</v>
      </c>
      <c r="F25" s="72">
        <v>0.50642361111111112</v>
      </c>
      <c r="G25" s="48">
        <v>5.7870370370305402E-5</v>
      </c>
      <c r="H25" s="42">
        <v>7.4462962962962963E-3</v>
      </c>
      <c r="I25" s="38">
        <f t="shared" si="1"/>
        <v>7.3884259259259909E-3</v>
      </c>
    </row>
    <row r="26" spans="1:9" x14ac:dyDescent="0.25">
      <c r="A26" s="23"/>
      <c r="B26" s="24">
        <v>35</v>
      </c>
      <c r="C26" t="s">
        <v>293</v>
      </c>
      <c r="D26" t="s">
        <v>294</v>
      </c>
      <c r="E26" s="9" t="s">
        <v>41</v>
      </c>
      <c r="F26" s="72">
        <v>0.50578703703703709</v>
      </c>
      <c r="G26" s="48">
        <v>6.9444444444433095E-4</v>
      </c>
      <c r="H26" s="42">
        <v>7.6539351851851855E-3</v>
      </c>
      <c r="I26" s="38">
        <f t="shared" si="1"/>
        <v>6.9594907407408545E-3</v>
      </c>
    </row>
    <row r="27" spans="1:9" x14ac:dyDescent="0.25">
      <c r="A27" s="23"/>
      <c r="B27" s="24"/>
      <c r="C27" s="27"/>
      <c r="D27" s="25"/>
      <c r="E27" s="27"/>
      <c r="F27" s="25"/>
      <c r="G27" s="48"/>
      <c r="H27" s="58"/>
    </row>
    <row r="28" spans="1:9" x14ac:dyDescent="0.25">
      <c r="A28" s="26">
        <v>8.42</v>
      </c>
      <c r="B28" s="24" t="s">
        <v>192</v>
      </c>
      <c r="C28" s="27"/>
      <c r="D28" s="25"/>
      <c r="E28" s="27"/>
      <c r="F28" s="25"/>
      <c r="G28" s="48"/>
      <c r="H28" s="58"/>
    </row>
    <row r="29" spans="1:9" x14ac:dyDescent="0.25">
      <c r="A29" s="29" t="s">
        <v>352</v>
      </c>
      <c r="B29" s="30" t="s">
        <v>222</v>
      </c>
      <c r="C29" s="31" t="s">
        <v>236</v>
      </c>
      <c r="D29" s="30" t="s">
        <v>224</v>
      </c>
      <c r="E29" s="31" t="s">
        <v>31</v>
      </c>
      <c r="F29" s="30" t="s">
        <v>225</v>
      </c>
      <c r="G29" s="32" t="s">
        <v>226</v>
      </c>
      <c r="H29" s="32" t="s">
        <v>227</v>
      </c>
      <c r="I29" s="32" t="s">
        <v>228</v>
      </c>
    </row>
    <row r="30" spans="1:9" x14ac:dyDescent="0.25">
      <c r="A30" s="23"/>
      <c r="B30" s="24">
        <v>45</v>
      </c>
      <c r="C30" t="s">
        <v>176</v>
      </c>
      <c r="D30" t="s">
        <v>175</v>
      </c>
      <c r="E30" s="9" t="s">
        <v>63</v>
      </c>
      <c r="F30" s="72">
        <v>6.4236111111111117E-3</v>
      </c>
      <c r="G30" s="48">
        <v>3.4722222222222186E-4</v>
      </c>
      <c r="H30" s="42">
        <v>7.7054398148148143E-3</v>
      </c>
      <c r="I30" s="38">
        <f t="shared" ref="I30:I35" si="2">+H30-G30</f>
        <v>7.3582175925925924E-3</v>
      </c>
    </row>
    <row r="31" spans="1:9" x14ac:dyDescent="0.25">
      <c r="A31" s="23"/>
      <c r="B31" s="24">
        <v>48</v>
      </c>
      <c r="C31" t="s">
        <v>310</v>
      </c>
      <c r="D31" t="s">
        <v>15</v>
      </c>
      <c r="E31" s="9" t="s">
        <v>63</v>
      </c>
      <c r="F31" s="72">
        <v>5.9027777777777776E-3</v>
      </c>
      <c r="G31" s="48">
        <v>8.6805555555555594E-4</v>
      </c>
      <c r="H31" s="42">
        <v>7.7250000000000001E-3</v>
      </c>
      <c r="I31" s="38">
        <f t="shared" si="2"/>
        <v>6.8569444444444442E-3</v>
      </c>
    </row>
    <row r="32" spans="1:9" x14ac:dyDescent="0.25">
      <c r="A32" s="23"/>
      <c r="B32" s="24">
        <v>44</v>
      </c>
      <c r="C32" t="s">
        <v>139</v>
      </c>
      <c r="D32" t="s">
        <v>66</v>
      </c>
      <c r="E32" s="9" t="s">
        <v>63</v>
      </c>
      <c r="F32" s="72">
        <v>6.5972222222222222E-3</v>
      </c>
      <c r="G32" s="48">
        <v>1.7361111111111136E-4</v>
      </c>
      <c r="H32" s="42">
        <v>7.8084490740740744E-3</v>
      </c>
      <c r="I32" s="38">
        <f t="shared" si="2"/>
        <v>7.6348379629629631E-3</v>
      </c>
    </row>
    <row r="33" spans="1:9" x14ac:dyDescent="0.25">
      <c r="A33" s="23"/>
      <c r="B33" s="24">
        <v>46</v>
      </c>
      <c r="C33" t="s">
        <v>306</v>
      </c>
      <c r="D33" t="s">
        <v>66</v>
      </c>
      <c r="E33" s="9" t="s">
        <v>63</v>
      </c>
      <c r="F33" s="72">
        <v>6.4236111111111117E-3</v>
      </c>
      <c r="G33" s="48">
        <v>3.4722222222222186E-4</v>
      </c>
      <c r="H33" s="42">
        <v>7.8569444444444442E-3</v>
      </c>
      <c r="I33" s="38">
        <f t="shared" si="2"/>
        <v>7.5097222222222223E-3</v>
      </c>
    </row>
    <row r="34" spans="1:9" x14ac:dyDescent="0.25">
      <c r="A34" s="23"/>
      <c r="B34" s="24">
        <v>47</v>
      </c>
      <c r="C34" t="s">
        <v>209</v>
      </c>
      <c r="D34" t="s">
        <v>49</v>
      </c>
      <c r="E34" s="9" t="s">
        <v>63</v>
      </c>
      <c r="F34" s="72">
        <v>6.3078703703703708E-3</v>
      </c>
      <c r="G34" s="48">
        <v>4.6296296296296276E-4</v>
      </c>
      <c r="H34" s="42">
        <v>8.0824074074074079E-3</v>
      </c>
      <c r="I34" s="38">
        <f t="shared" si="2"/>
        <v>7.6194444444444452E-3</v>
      </c>
    </row>
    <row r="35" spans="1:9" x14ac:dyDescent="0.25">
      <c r="A35" s="23"/>
      <c r="B35" s="24">
        <v>43</v>
      </c>
      <c r="C35" t="s">
        <v>247</v>
      </c>
      <c r="D35" t="s">
        <v>66</v>
      </c>
      <c r="E35" s="9" t="s">
        <v>63</v>
      </c>
      <c r="F35" s="72">
        <v>6.6550925925925935E-3</v>
      </c>
      <c r="G35" s="48">
        <v>1.1574074074074004E-4</v>
      </c>
      <c r="H35" s="42">
        <v>8.5400462962962956E-3</v>
      </c>
      <c r="I35" s="38">
        <f t="shared" si="2"/>
        <v>8.4243055555555564E-3</v>
      </c>
    </row>
    <row r="36" spans="1:9" x14ac:dyDescent="0.25">
      <c r="A36" s="23"/>
      <c r="B36" s="24">
        <v>41</v>
      </c>
      <c r="C36" t="s">
        <v>107</v>
      </c>
      <c r="D36" t="s">
        <v>66</v>
      </c>
      <c r="E36" s="9" t="s">
        <v>63</v>
      </c>
      <c r="F36" s="72">
        <v>6.7708333333333336E-3</v>
      </c>
      <c r="G36" s="48">
        <v>0</v>
      </c>
      <c r="H36" s="42" t="s">
        <v>353</v>
      </c>
      <c r="I36" s="38"/>
    </row>
    <row r="37" spans="1:9" x14ac:dyDescent="0.25">
      <c r="A37" s="23"/>
      <c r="B37" s="24"/>
      <c r="F37" s="42"/>
      <c r="G37" s="48"/>
      <c r="H37" s="58"/>
    </row>
    <row r="38" spans="1:9" x14ac:dyDescent="0.25">
      <c r="A38" s="26">
        <v>8.4600000000000009</v>
      </c>
      <c r="B38" s="24" t="s">
        <v>192</v>
      </c>
      <c r="F38" s="25"/>
      <c r="G38" s="48"/>
      <c r="H38" s="58"/>
    </row>
    <row r="39" spans="1:9" x14ac:dyDescent="0.25">
      <c r="A39" s="29" t="s">
        <v>354</v>
      </c>
      <c r="B39" s="30" t="s">
        <v>222</v>
      </c>
      <c r="C39" s="31" t="s">
        <v>223</v>
      </c>
      <c r="D39" s="30" t="s">
        <v>224</v>
      </c>
      <c r="E39" s="31" t="s">
        <v>31</v>
      </c>
      <c r="F39" s="30" t="s">
        <v>225</v>
      </c>
      <c r="G39" s="32" t="s">
        <v>226</v>
      </c>
      <c r="H39" s="32" t="s">
        <v>227</v>
      </c>
      <c r="I39" s="32" t="s">
        <v>228</v>
      </c>
    </row>
    <row r="40" spans="1:9" x14ac:dyDescent="0.25">
      <c r="A40" s="23"/>
      <c r="B40" s="24">
        <v>52</v>
      </c>
      <c r="C40" t="s">
        <v>230</v>
      </c>
      <c r="D40" t="s">
        <v>15</v>
      </c>
      <c r="E40" s="9" t="s">
        <v>41</v>
      </c>
      <c r="F40" s="72">
        <v>0.50653935185185184</v>
      </c>
      <c r="G40" s="48">
        <v>4.050925925925819E-4</v>
      </c>
      <c r="H40" s="42">
        <v>7.2733796296296296E-3</v>
      </c>
      <c r="I40" s="38">
        <f t="shared" ref="I40:I47" si="3">+H40-G40</f>
        <v>6.8682870370370477E-3</v>
      </c>
    </row>
    <row r="41" spans="1:9" x14ac:dyDescent="0.25">
      <c r="A41" s="23"/>
      <c r="B41" s="24">
        <v>56</v>
      </c>
      <c r="C41" t="s">
        <v>258</v>
      </c>
      <c r="D41" t="s">
        <v>298</v>
      </c>
      <c r="E41" s="9" t="s">
        <v>41</v>
      </c>
      <c r="F41" s="72">
        <v>0.50590277777777781</v>
      </c>
      <c r="G41" s="48">
        <v>1.0416666666666075E-3</v>
      </c>
      <c r="H41" s="42">
        <v>7.6021990740740737E-3</v>
      </c>
      <c r="I41" s="38">
        <f t="shared" si="3"/>
        <v>6.5605324074074663E-3</v>
      </c>
    </row>
    <row r="42" spans="1:9" x14ac:dyDescent="0.25">
      <c r="A42" s="23"/>
      <c r="B42" s="24">
        <v>58</v>
      </c>
      <c r="C42" t="s">
        <v>285</v>
      </c>
      <c r="D42" t="s">
        <v>15</v>
      </c>
      <c r="E42" s="9" t="s">
        <v>41</v>
      </c>
      <c r="F42" s="72">
        <v>0.50532407407407409</v>
      </c>
      <c r="G42" s="48">
        <v>1.6203703703703276E-3</v>
      </c>
      <c r="H42" s="42">
        <v>7.6255787037037039E-3</v>
      </c>
      <c r="I42" s="38">
        <f t="shared" si="3"/>
        <v>6.0052083333333763E-3</v>
      </c>
    </row>
    <row r="43" spans="1:9" x14ac:dyDescent="0.25">
      <c r="A43" s="23"/>
      <c r="B43" s="24" t="s">
        <v>355</v>
      </c>
      <c r="C43" t="s">
        <v>143</v>
      </c>
      <c r="D43" t="s">
        <v>118</v>
      </c>
      <c r="E43" s="9" t="s">
        <v>41</v>
      </c>
      <c r="F43" s="72">
        <v>0.50601851851851853</v>
      </c>
      <c r="G43" s="48">
        <v>4.0509259259259258E-4</v>
      </c>
      <c r="H43" s="42">
        <v>7.6527777777777783E-3</v>
      </c>
      <c r="I43" s="38">
        <f t="shared" si="3"/>
        <v>7.247685185185186E-3</v>
      </c>
    </row>
    <row r="44" spans="1:9" x14ac:dyDescent="0.25">
      <c r="A44" s="23"/>
      <c r="B44" s="24">
        <v>54</v>
      </c>
      <c r="C44" t="s">
        <v>340</v>
      </c>
      <c r="D44" t="s">
        <v>66</v>
      </c>
      <c r="E44" s="9" t="s">
        <v>41</v>
      </c>
      <c r="F44" s="72">
        <v>0.50607638888888895</v>
      </c>
      <c r="G44" s="48">
        <v>8.680555555554692E-4</v>
      </c>
      <c r="H44" s="42">
        <v>8.0262731481481487E-3</v>
      </c>
      <c r="I44" s="38">
        <f t="shared" si="3"/>
        <v>7.1582175925926795E-3</v>
      </c>
    </row>
    <row r="45" spans="1:9" x14ac:dyDescent="0.25">
      <c r="A45" s="23"/>
      <c r="B45" s="24">
        <v>57</v>
      </c>
      <c r="C45" t="s">
        <v>356</v>
      </c>
      <c r="D45" t="s">
        <v>121</v>
      </c>
      <c r="E45" s="9" t="s">
        <v>41</v>
      </c>
      <c r="F45" s="72">
        <v>0.50555555555555554</v>
      </c>
      <c r="G45" s="48">
        <v>1.388888888888884E-3</v>
      </c>
      <c r="H45" s="42">
        <v>8.0736111111111113E-3</v>
      </c>
      <c r="I45" s="38">
        <f t="shared" si="3"/>
        <v>6.6847222222222273E-3</v>
      </c>
    </row>
    <row r="46" spans="1:9" x14ac:dyDescent="0.25">
      <c r="A46" s="23"/>
      <c r="B46" s="24">
        <v>51</v>
      </c>
      <c r="C46" t="s">
        <v>214</v>
      </c>
      <c r="D46" t="s">
        <v>49</v>
      </c>
      <c r="E46" s="9" t="s">
        <v>41</v>
      </c>
      <c r="F46" s="72">
        <v>0.50694444444444442</v>
      </c>
      <c r="G46" s="48">
        <v>0</v>
      </c>
      <c r="H46" s="42">
        <v>8.3761574074074068E-3</v>
      </c>
      <c r="I46" s="38">
        <f t="shared" si="3"/>
        <v>8.3761574074074068E-3</v>
      </c>
    </row>
    <row r="47" spans="1:9" x14ac:dyDescent="0.25">
      <c r="A47" s="23"/>
      <c r="B47" s="24">
        <v>55</v>
      </c>
      <c r="C47" t="s">
        <v>297</v>
      </c>
      <c r="D47" t="s">
        <v>298</v>
      </c>
      <c r="E47" s="9" t="s">
        <v>41</v>
      </c>
      <c r="F47" s="72">
        <v>0.50590277777777781</v>
      </c>
      <c r="G47" s="48">
        <v>1.0416666666666075E-3</v>
      </c>
      <c r="H47" s="42">
        <v>9.3498842592592592E-3</v>
      </c>
      <c r="I47" s="38">
        <f t="shared" si="3"/>
        <v>8.3082175925926517E-3</v>
      </c>
    </row>
    <row r="48" spans="1:9" x14ac:dyDescent="0.25">
      <c r="B48" s="73" t="s">
        <v>357</v>
      </c>
      <c r="C48" t="s">
        <v>358</v>
      </c>
    </row>
    <row r="49" spans="1:9" x14ac:dyDescent="0.25">
      <c r="A49" s="23"/>
      <c r="B49" s="24"/>
      <c r="C49" s="27"/>
      <c r="D49" s="25"/>
      <c r="E49" s="27"/>
      <c r="F49" s="25"/>
      <c r="G49" s="48"/>
      <c r="H49" s="58"/>
    </row>
    <row r="50" spans="1:9" x14ac:dyDescent="0.25">
      <c r="A50" s="26">
        <v>8.5</v>
      </c>
      <c r="B50" s="24" t="s">
        <v>192</v>
      </c>
      <c r="C50" s="27"/>
      <c r="D50" s="25"/>
      <c r="E50" s="27"/>
      <c r="F50" s="25"/>
      <c r="G50" s="48"/>
      <c r="H50" s="58"/>
    </row>
    <row r="51" spans="1:9" x14ac:dyDescent="0.25">
      <c r="A51" s="29" t="s">
        <v>359</v>
      </c>
      <c r="B51" s="30" t="s">
        <v>222</v>
      </c>
      <c r="C51" s="31" t="s">
        <v>236</v>
      </c>
      <c r="D51" s="30" t="s">
        <v>224</v>
      </c>
      <c r="E51" s="31" t="s">
        <v>31</v>
      </c>
      <c r="F51" s="30" t="s">
        <v>225</v>
      </c>
      <c r="G51" s="32" t="s">
        <v>226</v>
      </c>
      <c r="H51" s="32" t="s">
        <v>227</v>
      </c>
      <c r="I51" s="32" t="s">
        <v>228</v>
      </c>
    </row>
    <row r="52" spans="1:9" x14ac:dyDescent="0.25">
      <c r="A52" s="23"/>
      <c r="B52" s="24" t="s">
        <v>360</v>
      </c>
      <c r="C52" t="s">
        <v>303</v>
      </c>
      <c r="D52" t="s">
        <v>15</v>
      </c>
      <c r="E52" s="9" t="s">
        <v>63</v>
      </c>
      <c r="F52" s="72">
        <v>6.7708333333333336E-3</v>
      </c>
      <c r="G52" s="48">
        <v>0</v>
      </c>
      <c r="H52" s="42">
        <v>7.5429398148148148E-3</v>
      </c>
      <c r="I52" s="38">
        <f t="shared" ref="I52:I57" si="4">+H52-G52</f>
        <v>7.5429398148148148E-3</v>
      </c>
    </row>
    <row r="53" spans="1:9" x14ac:dyDescent="0.25">
      <c r="A53" s="23"/>
      <c r="B53" s="24">
        <v>61</v>
      </c>
      <c r="C53" t="s">
        <v>307</v>
      </c>
      <c r="D53" t="s">
        <v>66</v>
      </c>
      <c r="E53" s="9" t="s">
        <v>63</v>
      </c>
      <c r="F53" s="72">
        <v>6.7708333333333336E-3</v>
      </c>
      <c r="G53" s="48">
        <v>0</v>
      </c>
      <c r="H53" s="42">
        <v>7.8695601851851843E-3</v>
      </c>
      <c r="I53" s="38">
        <f t="shared" si="4"/>
        <v>7.8695601851851843E-3</v>
      </c>
    </row>
    <row r="54" spans="1:9" x14ac:dyDescent="0.25">
      <c r="A54" s="23"/>
      <c r="B54" s="24">
        <v>65</v>
      </c>
      <c r="C54" t="s">
        <v>301</v>
      </c>
      <c r="D54" t="s">
        <v>66</v>
      </c>
      <c r="E54" s="9" t="s">
        <v>63</v>
      </c>
      <c r="F54" s="72">
        <v>6.3657407407407404E-3</v>
      </c>
      <c r="G54" s="48">
        <v>4.0509259259259318E-4</v>
      </c>
      <c r="H54" s="42">
        <v>7.8907407407407398E-3</v>
      </c>
      <c r="I54" s="38">
        <f t="shared" si="4"/>
        <v>7.4856481481481467E-3</v>
      </c>
    </row>
    <row r="55" spans="1:9" x14ac:dyDescent="0.25">
      <c r="A55" s="23"/>
      <c r="B55" s="24">
        <v>62</v>
      </c>
      <c r="C55" t="s">
        <v>206</v>
      </c>
      <c r="D55" t="s">
        <v>66</v>
      </c>
      <c r="E55" s="9" t="s">
        <v>63</v>
      </c>
      <c r="F55" s="72">
        <v>6.4814814814814813E-3</v>
      </c>
      <c r="G55" s="48">
        <v>2.8935185185185227E-4</v>
      </c>
      <c r="H55" s="42">
        <v>7.9559027777777788E-3</v>
      </c>
      <c r="I55" s="38">
        <f t="shared" si="4"/>
        <v>7.6665509259259265E-3</v>
      </c>
    </row>
    <row r="56" spans="1:9" x14ac:dyDescent="0.25">
      <c r="A56" s="23"/>
      <c r="B56" s="24">
        <v>63</v>
      </c>
      <c r="C56" t="s">
        <v>85</v>
      </c>
      <c r="D56" t="s">
        <v>66</v>
      </c>
      <c r="E56" s="9" t="s">
        <v>63</v>
      </c>
      <c r="F56" s="72">
        <v>6.4814814814814813E-3</v>
      </c>
      <c r="G56" s="48">
        <v>2.8935185185185227E-4</v>
      </c>
      <c r="H56" s="42">
        <v>8.0393518518518513E-3</v>
      </c>
      <c r="I56" s="38">
        <f t="shared" si="4"/>
        <v>7.7499999999999991E-3</v>
      </c>
    </row>
    <row r="57" spans="1:9" x14ac:dyDescent="0.25">
      <c r="A57" s="23"/>
      <c r="B57" s="24">
        <v>64</v>
      </c>
      <c r="C57" t="s">
        <v>159</v>
      </c>
      <c r="D57" t="s">
        <v>150</v>
      </c>
      <c r="E57" s="9" t="s">
        <v>63</v>
      </c>
      <c r="F57" s="72">
        <v>6.4814814814814813E-3</v>
      </c>
      <c r="G57" s="48">
        <v>2.8935185185185227E-4</v>
      </c>
      <c r="H57" s="42">
        <v>8.092708333333332E-3</v>
      </c>
      <c r="I57" s="38">
        <f t="shared" si="4"/>
        <v>7.8033564814814797E-3</v>
      </c>
    </row>
    <row r="58" spans="1:9" x14ac:dyDescent="0.25">
      <c r="A58" s="23"/>
      <c r="B58" s="24">
        <v>66</v>
      </c>
      <c r="C58" t="s">
        <v>251</v>
      </c>
      <c r="D58" t="s">
        <v>66</v>
      </c>
      <c r="E58" s="9" t="s">
        <v>63</v>
      </c>
      <c r="F58" s="72">
        <v>6.076388888888889E-3</v>
      </c>
      <c r="G58" s="48">
        <v>6.9444444444444458E-4</v>
      </c>
      <c r="H58" s="42" t="s">
        <v>252</v>
      </c>
      <c r="I58" s="38"/>
    </row>
    <row r="59" spans="1:9" x14ac:dyDescent="0.25">
      <c r="A59" s="23"/>
      <c r="B59" s="73" t="s">
        <v>357</v>
      </c>
      <c r="C59" t="s">
        <v>361</v>
      </c>
      <c r="E59" s="9"/>
      <c r="F59" s="42"/>
      <c r="G59" s="48"/>
      <c r="H59" s="58"/>
    </row>
    <row r="60" spans="1:9" x14ac:dyDescent="0.25">
      <c r="A60" s="23"/>
      <c r="B60" s="73"/>
      <c r="E60" s="9"/>
      <c r="F60" s="42"/>
      <c r="G60" s="48"/>
      <c r="H60" s="58"/>
    </row>
    <row r="61" spans="1:9" x14ac:dyDescent="0.25">
      <c r="A61" s="26">
        <v>8.5399999999999991</v>
      </c>
      <c r="B61" s="24" t="s">
        <v>192</v>
      </c>
      <c r="C61" s="27"/>
      <c r="D61" s="25"/>
      <c r="E61" s="27"/>
      <c r="F61" s="25"/>
      <c r="G61" s="48"/>
      <c r="H61" s="58"/>
    </row>
    <row r="62" spans="1:9" x14ac:dyDescent="0.25">
      <c r="A62" s="29" t="s">
        <v>362</v>
      </c>
      <c r="B62" s="30" t="s">
        <v>222</v>
      </c>
      <c r="C62" s="31" t="s">
        <v>223</v>
      </c>
      <c r="D62" s="30" t="s">
        <v>224</v>
      </c>
      <c r="E62" s="31" t="s">
        <v>31</v>
      </c>
      <c r="F62" s="30" t="s">
        <v>225</v>
      </c>
      <c r="G62" s="32" t="s">
        <v>226</v>
      </c>
      <c r="H62" s="32" t="s">
        <v>227</v>
      </c>
      <c r="I62" s="32" t="s">
        <v>228</v>
      </c>
    </row>
    <row r="63" spans="1:9" x14ac:dyDescent="0.25">
      <c r="A63" s="23"/>
      <c r="B63" s="24" t="s">
        <v>363</v>
      </c>
      <c r="C63" t="s">
        <v>130</v>
      </c>
      <c r="D63" t="s">
        <v>62</v>
      </c>
      <c r="E63" s="9" t="s">
        <v>41</v>
      </c>
      <c r="F63" s="72">
        <v>0.50607638888888895</v>
      </c>
      <c r="G63" s="48">
        <v>4.629629629628873E-4</v>
      </c>
      <c r="H63" s="42">
        <v>6.8379629629629624E-3</v>
      </c>
      <c r="I63" s="38">
        <f t="shared" ref="I63:I70" si="5">+H63-G63</f>
        <v>6.3750000000000751E-3</v>
      </c>
    </row>
    <row r="64" spans="1:9" x14ac:dyDescent="0.25">
      <c r="A64" s="23"/>
      <c r="B64" s="24">
        <v>72</v>
      </c>
      <c r="C64" t="s">
        <v>242</v>
      </c>
      <c r="D64" t="s">
        <v>150</v>
      </c>
      <c r="E64" s="9" t="s">
        <v>41</v>
      </c>
      <c r="F64" s="72">
        <v>0.50619212962962956</v>
      </c>
      <c r="G64" s="48">
        <v>3.472222222222765E-4</v>
      </c>
      <c r="H64" s="42">
        <v>7.1186342592592586E-3</v>
      </c>
      <c r="I64" s="38">
        <f t="shared" si="5"/>
        <v>6.7714120370369821E-3</v>
      </c>
    </row>
    <row r="65" spans="1:9" x14ac:dyDescent="0.25">
      <c r="A65" s="23"/>
      <c r="B65" s="24">
        <v>78</v>
      </c>
      <c r="C65" t="s">
        <v>95</v>
      </c>
      <c r="D65" t="s">
        <v>15</v>
      </c>
      <c r="E65" s="9" t="s">
        <v>41</v>
      </c>
      <c r="F65" s="72">
        <v>0.50543981481481481</v>
      </c>
      <c r="G65" s="48">
        <v>1.0995370370370239E-3</v>
      </c>
      <c r="H65" s="42">
        <v>7.261226851851852E-3</v>
      </c>
      <c r="I65" s="38">
        <f t="shared" si="5"/>
        <v>6.1616898148148282E-3</v>
      </c>
    </row>
    <row r="66" spans="1:9" x14ac:dyDescent="0.25">
      <c r="A66" s="23"/>
      <c r="B66" s="24">
        <v>75</v>
      </c>
      <c r="C66" t="s">
        <v>54</v>
      </c>
      <c r="D66" t="s">
        <v>15</v>
      </c>
      <c r="E66" s="9" t="s">
        <v>41</v>
      </c>
      <c r="F66" s="72">
        <v>0.50590277777777781</v>
      </c>
      <c r="G66" s="48">
        <v>6.3657407407402555E-4</v>
      </c>
      <c r="H66" s="42">
        <v>7.3499999999999998E-3</v>
      </c>
      <c r="I66" s="38">
        <f t="shared" si="5"/>
        <v>6.7134259259259742E-3</v>
      </c>
    </row>
    <row r="67" spans="1:9" x14ac:dyDescent="0.25">
      <c r="A67" s="23"/>
      <c r="B67" s="24">
        <v>76</v>
      </c>
      <c r="C67" t="s">
        <v>283</v>
      </c>
      <c r="D67" t="s">
        <v>150</v>
      </c>
      <c r="E67" s="9" t="s">
        <v>41</v>
      </c>
      <c r="F67" s="72">
        <v>0.50590277777777781</v>
      </c>
      <c r="G67" s="48">
        <v>6.3657407407402555E-4</v>
      </c>
      <c r="H67" s="42">
        <v>7.5192129629629637E-3</v>
      </c>
      <c r="I67" s="38">
        <f t="shared" si="5"/>
        <v>6.8826388888889381E-3</v>
      </c>
    </row>
    <row r="68" spans="1:9" x14ac:dyDescent="0.25">
      <c r="A68" s="23"/>
      <c r="B68" s="24">
        <v>71</v>
      </c>
      <c r="C68" t="s">
        <v>287</v>
      </c>
      <c r="D68" t="s">
        <v>49</v>
      </c>
      <c r="E68" s="9" t="s">
        <v>41</v>
      </c>
      <c r="F68" s="72">
        <v>0.50653935185185184</v>
      </c>
      <c r="G68" s="48">
        <v>0</v>
      </c>
      <c r="H68" s="42">
        <v>7.5785879629629632E-3</v>
      </c>
      <c r="I68" s="38">
        <f t="shared" si="5"/>
        <v>7.5785879629629632E-3</v>
      </c>
    </row>
    <row r="69" spans="1:9" x14ac:dyDescent="0.25">
      <c r="A69" s="23"/>
      <c r="B69" s="24">
        <v>73</v>
      </c>
      <c r="C69" t="s">
        <v>119</v>
      </c>
      <c r="D69" t="s">
        <v>118</v>
      </c>
      <c r="E69" s="9" t="s">
        <v>41</v>
      </c>
      <c r="F69" s="72">
        <v>0.50613425925925926</v>
      </c>
      <c r="G69" s="48">
        <v>4.050925925925819E-4</v>
      </c>
      <c r="H69" s="42">
        <v>7.6118055555555557E-3</v>
      </c>
      <c r="I69" s="38">
        <f t="shared" si="5"/>
        <v>7.2067129629629738E-3</v>
      </c>
    </row>
    <row r="70" spans="1:9" x14ac:dyDescent="0.25">
      <c r="A70" s="23"/>
      <c r="B70" s="24">
        <v>77</v>
      </c>
      <c r="C70" t="s">
        <v>277</v>
      </c>
      <c r="D70" t="s">
        <v>150</v>
      </c>
      <c r="E70" s="9" t="s">
        <v>41</v>
      </c>
      <c r="F70" s="72">
        <v>0.50572916666666667</v>
      </c>
      <c r="G70" s="48">
        <v>8.101851851851638E-4</v>
      </c>
      <c r="H70" s="42">
        <v>7.6974537037037037E-3</v>
      </c>
      <c r="I70" s="38">
        <f t="shared" si="5"/>
        <v>6.8872685185185399E-3</v>
      </c>
    </row>
    <row r="71" spans="1:9" x14ac:dyDescent="0.25">
      <c r="B71" s="73" t="s">
        <v>357</v>
      </c>
      <c r="C71" t="s">
        <v>358</v>
      </c>
    </row>
    <row r="72" spans="1:9" ht="9" customHeight="1" x14ac:dyDescent="0.25">
      <c r="A72" s="23"/>
      <c r="B72" s="24"/>
      <c r="C72" s="34"/>
      <c r="D72" s="35"/>
      <c r="E72" s="34"/>
      <c r="F72" s="36"/>
      <c r="G72" s="48"/>
      <c r="H72" s="58"/>
    </row>
    <row r="73" spans="1:9" x14ac:dyDescent="0.25">
      <c r="A73" s="26">
        <v>8.58</v>
      </c>
      <c r="B73" s="24" t="s">
        <v>192</v>
      </c>
      <c r="C73" s="27"/>
      <c r="D73" s="25"/>
      <c r="E73" s="27"/>
      <c r="F73" s="25"/>
      <c r="G73" s="48"/>
      <c r="H73" s="58"/>
    </row>
    <row r="74" spans="1:9" x14ac:dyDescent="0.25">
      <c r="A74" s="29" t="s">
        <v>364</v>
      </c>
      <c r="B74" s="30" t="s">
        <v>222</v>
      </c>
      <c r="C74" s="31" t="s">
        <v>223</v>
      </c>
      <c r="D74" s="30" t="s">
        <v>224</v>
      </c>
      <c r="E74" s="31" t="s">
        <v>31</v>
      </c>
      <c r="F74" s="30" t="s">
        <v>225</v>
      </c>
      <c r="G74" s="32" t="s">
        <v>226</v>
      </c>
      <c r="H74" s="32" t="s">
        <v>227</v>
      </c>
      <c r="I74" s="32" t="s">
        <v>228</v>
      </c>
    </row>
    <row r="75" spans="1:9" x14ac:dyDescent="0.25">
      <c r="A75" s="23"/>
      <c r="B75" s="24">
        <v>87</v>
      </c>
      <c r="C75" t="s">
        <v>276</v>
      </c>
      <c r="D75" t="s">
        <v>66</v>
      </c>
      <c r="E75" s="9" t="s">
        <v>41</v>
      </c>
      <c r="F75" s="72">
        <v>0.50572916666666667</v>
      </c>
      <c r="G75" s="48">
        <v>1.5625000000000222E-3</v>
      </c>
      <c r="H75" s="42">
        <v>7.9457175925925928E-3</v>
      </c>
      <c r="I75" s="38">
        <f t="shared" ref="I75:I81" si="6">+H75-G75</f>
        <v>6.3832175925925706E-3</v>
      </c>
    </row>
    <row r="76" spans="1:9" x14ac:dyDescent="0.25">
      <c r="A76" s="23"/>
      <c r="B76" s="24">
        <v>83</v>
      </c>
      <c r="C76" t="s">
        <v>316</v>
      </c>
      <c r="D76" t="s">
        <v>15</v>
      </c>
      <c r="E76" s="9" t="s">
        <v>41</v>
      </c>
      <c r="F76" s="72">
        <v>0.50619212962962956</v>
      </c>
      <c r="G76" s="48">
        <v>1.0995370370371349E-3</v>
      </c>
      <c r="H76" s="42">
        <v>8.0288194444444443E-3</v>
      </c>
      <c r="I76" s="38">
        <f t="shared" si="6"/>
        <v>6.9292824074073094E-3</v>
      </c>
    </row>
    <row r="77" spans="1:9" x14ac:dyDescent="0.25">
      <c r="A77" s="23"/>
      <c r="B77" s="24">
        <v>88</v>
      </c>
      <c r="C77" t="s">
        <v>58</v>
      </c>
      <c r="D77" t="s">
        <v>15</v>
      </c>
      <c r="E77" s="9" t="s">
        <v>41</v>
      </c>
      <c r="F77" s="72">
        <v>0.50549768518518523</v>
      </c>
      <c r="G77" s="48">
        <v>1.7939814814814659E-3</v>
      </c>
      <c r="H77" s="42">
        <v>8.0543981481481473E-3</v>
      </c>
      <c r="I77" s="38">
        <f t="shared" si="6"/>
        <v>6.2604166666666815E-3</v>
      </c>
    </row>
    <row r="78" spans="1:9" x14ac:dyDescent="0.25">
      <c r="A78" s="23"/>
      <c r="B78" s="24">
        <v>85</v>
      </c>
      <c r="C78" t="s">
        <v>365</v>
      </c>
      <c r="D78" t="s">
        <v>87</v>
      </c>
      <c r="E78" s="9" t="s">
        <v>41</v>
      </c>
      <c r="F78" s="72">
        <v>0.50596064814814812</v>
      </c>
      <c r="G78" s="48">
        <v>1.3310185185185786E-3</v>
      </c>
      <c r="H78" s="42">
        <v>8.1045138888888885E-3</v>
      </c>
      <c r="I78" s="38">
        <f t="shared" si="6"/>
        <v>6.77349537037031E-3</v>
      </c>
    </row>
    <row r="79" spans="1:9" x14ac:dyDescent="0.25">
      <c r="A79" s="23"/>
      <c r="B79" s="24">
        <v>82</v>
      </c>
      <c r="C79" t="s">
        <v>207</v>
      </c>
      <c r="D79" t="s">
        <v>15</v>
      </c>
      <c r="E79" s="9" t="s">
        <v>41</v>
      </c>
      <c r="F79" s="72">
        <v>0.5068287037037037</v>
      </c>
      <c r="G79" s="48">
        <v>4.6296296296299833E-4</v>
      </c>
      <c r="H79" s="42">
        <v>8.2512731481481482E-3</v>
      </c>
      <c r="I79" s="38">
        <f t="shared" si="6"/>
        <v>7.7883101851851499E-3</v>
      </c>
    </row>
    <row r="80" spans="1:9" x14ac:dyDescent="0.25">
      <c r="A80" s="23"/>
      <c r="B80" s="24">
        <v>86</v>
      </c>
      <c r="C80" t="s">
        <v>284</v>
      </c>
      <c r="D80" t="s">
        <v>87</v>
      </c>
      <c r="E80" s="9" t="s">
        <v>41</v>
      </c>
      <c r="F80" s="72">
        <v>0.50596064814814812</v>
      </c>
      <c r="G80" s="48">
        <v>1.3310185185185786E-3</v>
      </c>
      <c r="H80" s="42">
        <v>8.2686342592592586E-3</v>
      </c>
      <c r="I80" s="38">
        <f t="shared" si="6"/>
        <v>6.93761574074068E-3</v>
      </c>
    </row>
    <row r="81" spans="1:9" x14ac:dyDescent="0.25">
      <c r="A81" s="23"/>
      <c r="B81" s="24">
        <v>81</v>
      </c>
      <c r="C81" t="s">
        <v>165</v>
      </c>
      <c r="D81" t="s">
        <v>15</v>
      </c>
      <c r="E81" s="9" t="s">
        <v>41</v>
      </c>
      <c r="F81" s="72">
        <v>0.5072916666666667</v>
      </c>
      <c r="G81" s="48">
        <v>0</v>
      </c>
      <c r="H81" s="42">
        <v>9.1337962962962961E-3</v>
      </c>
      <c r="I81" s="38">
        <f t="shared" si="6"/>
        <v>9.1337962962962961E-3</v>
      </c>
    </row>
    <row r="82" spans="1:9" x14ac:dyDescent="0.25">
      <c r="A82" s="23"/>
      <c r="B82" s="24">
        <v>84</v>
      </c>
      <c r="C82" s="62" t="s">
        <v>279</v>
      </c>
      <c r="D82" s="62" t="s">
        <v>49</v>
      </c>
      <c r="E82" s="74" t="s">
        <v>41</v>
      </c>
      <c r="F82" s="75">
        <v>0.50613425925925926</v>
      </c>
      <c r="G82" s="48">
        <v>1.1574074074074403E-3</v>
      </c>
      <c r="H82" s="76" t="s">
        <v>366</v>
      </c>
      <c r="I82" s="38"/>
    </row>
    <row r="83" spans="1:9" ht="8.25" customHeight="1" x14ac:dyDescent="0.25">
      <c r="A83" s="23"/>
      <c r="B83" s="24"/>
      <c r="D83"/>
      <c r="E83" s="9"/>
      <c r="F83" s="72"/>
      <c r="G83" s="48"/>
      <c r="H83" s="58"/>
    </row>
    <row r="84" spans="1:9" x14ac:dyDescent="0.25">
      <c r="A84" s="26">
        <v>9.02</v>
      </c>
      <c r="B84" s="24" t="s">
        <v>192</v>
      </c>
      <c r="C84" s="27"/>
      <c r="D84" s="25"/>
      <c r="E84" s="27"/>
      <c r="F84" s="25"/>
      <c r="G84" s="48"/>
      <c r="H84" s="58"/>
    </row>
    <row r="85" spans="1:9" x14ac:dyDescent="0.25">
      <c r="A85" s="29" t="s">
        <v>367</v>
      </c>
      <c r="B85" s="30" t="s">
        <v>222</v>
      </c>
      <c r="C85" s="31" t="s">
        <v>223</v>
      </c>
      <c r="D85" s="30" t="s">
        <v>224</v>
      </c>
      <c r="E85" s="31" t="s">
        <v>31</v>
      </c>
      <c r="F85" s="30" t="s">
        <v>225</v>
      </c>
      <c r="G85" s="32" t="s">
        <v>226</v>
      </c>
      <c r="H85" s="32" t="s">
        <v>227</v>
      </c>
      <c r="I85" s="32" t="s">
        <v>228</v>
      </c>
    </row>
    <row r="86" spans="1:9" x14ac:dyDescent="0.25">
      <c r="A86" s="23"/>
      <c r="B86" s="24">
        <v>97</v>
      </c>
      <c r="C86" t="s">
        <v>233</v>
      </c>
      <c r="D86" t="s">
        <v>121</v>
      </c>
      <c r="E86" s="9" t="s">
        <v>41</v>
      </c>
      <c r="F86" s="72">
        <v>5.4976851851851853E-3</v>
      </c>
      <c r="G86" s="48">
        <v>6.9444444444444458E-4</v>
      </c>
      <c r="H86" s="42">
        <v>6.7724537037037033E-3</v>
      </c>
      <c r="I86" s="38">
        <f t="shared" ref="I86:I92" si="7">+H86-G86</f>
        <v>6.0780092592592587E-3</v>
      </c>
    </row>
    <row r="87" spans="1:9" x14ac:dyDescent="0.25">
      <c r="A87" s="23"/>
      <c r="B87" s="24">
        <v>96</v>
      </c>
      <c r="C87" t="s">
        <v>72</v>
      </c>
      <c r="D87" t="s">
        <v>71</v>
      </c>
      <c r="E87" s="9" t="s">
        <v>41</v>
      </c>
      <c r="F87" s="72">
        <v>5.7291666666666671E-3</v>
      </c>
      <c r="G87" s="48">
        <v>4.6296296296296276E-4</v>
      </c>
      <c r="H87" s="42">
        <v>6.8510416666666667E-3</v>
      </c>
      <c r="I87" s="38">
        <f t="shared" si="7"/>
        <v>6.388078703703704E-3</v>
      </c>
    </row>
    <row r="88" spans="1:9" x14ac:dyDescent="0.25">
      <c r="A88" s="23"/>
      <c r="B88" s="24">
        <v>95</v>
      </c>
      <c r="C88" t="s">
        <v>135</v>
      </c>
      <c r="D88" t="s">
        <v>134</v>
      </c>
      <c r="E88" s="9" t="s">
        <v>41</v>
      </c>
      <c r="F88" s="72">
        <v>5.7870370370370376E-3</v>
      </c>
      <c r="G88" s="48">
        <v>4.0509259259259231E-4</v>
      </c>
      <c r="H88" s="42">
        <v>6.9123842592592587E-3</v>
      </c>
      <c r="I88" s="38">
        <f t="shared" si="7"/>
        <v>6.5072916666666664E-3</v>
      </c>
    </row>
    <row r="89" spans="1:9" x14ac:dyDescent="0.25">
      <c r="A89" s="23"/>
      <c r="B89" s="24">
        <v>94</v>
      </c>
      <c r="C89" t="s">
        <v>343</v>
      </c>
      <c r="D89" t="s">
        <v>294</v>
      </c>
      <c r="E89" s="9" t="s">
        <v>41</v>
      </c>
      <c r="F89" s="72">
        <v>5.9606481481481489E-3</v>
      </c>
      <c r="G89" s="48">
        <v>2.3148148148148095E-4</v>
      </c>
      <c r="H89" s="42">
        <v>6.920717592592592E-3</v>
      </c>
      <c r="I89" s="38">
        <f t="shared" si="7"/>
        <v>6.6892361111111111E-3</v>
      </c>
    </row>
    <row r="90" spans="1:9" x14ac:dyDescent="0.25">
      <c r="A90" s="23"/>
      <c r="B90" s="24">
        <v>91</v>
      </c>
      <c r="C90" t="s">
        <v>74</v>
      </c>
      <c r="D90" t="s">
        <v>15</v>
      </c>
      <c r="E90" s="9" t="s">
        <v>41</v>
      </c>
      <c r="F90" s="72">
        <v>6.1921296296296299E-3</v>
      </c>
      <c r="G90" s="48">
        <v>0</v>
      </c>
      <c r="H90" s="42">
        <v>6.9313657407407405E-3</v>
      </c>
      <c r="I90" s="38">
        <f t="shared" si="7"/>
        <v>6.9313657407407405E-3</v>
      </c>
    </row>
    <row r="91" spans="1:9" x14ac:dyDescent="0.25">
      <c r="A91" s="23"/>
      <c r="B91" s="24">
        <v>92</v>
      </c>
      <c r="C91" t="s">
        <v>326</v>
      </c>
      <c r="D91" t="s">
        <v>259</v>
      </c>
      <c r="E91" s="9" t="s">
        <v>41</v>
      </c>
      <c r="F91" s="72">
        <v>6.1342592592592594E-3</v>
      </c>
      <c r="G91" s="48">
        <v>5.7870370370370454E-5</v>
      </c>
      <c r="H91" s="42">
        <v>7.0506944444444445E-3</v>
      </c>
      <c r="I91" s="38">
        <f t="shared" si="7"/>
        <v>6.992824074074074E-3</v>
      </c>
    </row>
    <row r="92" spans="1:9" x14ac:dyDescent="0.25">
      <c r="A92" s="23"/>
      <c r="B92" s="24">
        <v>93</v>
      </c>
      <c r="C92" t="s">
        <v>368</v>
      </c>
      <c r="D92" t="s">
        <v>294</v>
      </c>
      <c r="E92" s="9" t="s">
        <v>41</v>
      </c>
      <c r="F92" s="72">
        <v>6.076388888888889E-3</v>
      </c>
      <c r="G92" s="48">
        <v>1.1574074074074091E-4</v>
      </c>
      <c r="H92" s="42">
        <v>7.0702546296296286E-3</v>
      </c>
      <c r="I92" s="38">
        <f t="shared" si="7"/>
        <v>6.9545138888888877E-3</v>
      </c>
    </row>
    <row r="93" spans="1:9" ht="8.25" customHeight="1" x14ac:dyDescent="0.25"/>
    <row r="94" spans="1:9" x14ac:dyDescent="0.25">
      <c r="A94" s="26">
        <v>9.06</v>
      </c>
      <c r="B94" s="24" t="s">
        <v>192</v>
      </c>
      <c r="C94" s="27"/>
      <c r="D94" s="25"/>
      <c r="E94" s="27"/>
      <c r="F94" s="25"/>
      <c r="G94" s="48"/>
      <c r="H94" s="58"/>
    </row>
    <row r="95" spans="1:9" x14ac:dyDescent="0.25">
      <c r="A95" s="29" t="s">
        <v>369</v>
      </c>
      <c r="B95" s="30" t="s">
        <v>222</v>
      </c>
      <c r="C95" s="31" t="s">
        <v>223</v>
      </c>
      <c r="D95" s="30" t="s">
        <v>224</v>
      </c>
      <c r="E95" s="31" t="s">
        <v>31</v>
      </c>
      <c r="F95" s="30" t="s">
        <v>225</v>
      </c>
      <c r="G95" s="32" t="s">
        <v>226</v>
      </c>
      <c r="H95" s="32" t="s">
        <v>227</v>
      </c>
      <c r="I95" s="32" t="s">
        <v>228</v>
      </c>
    </row>
    <row r="96" spans="1:9" x14ac:dyDescent="0.25">
      <c r="A96" s="23"/>
      <c r="B96" s="24">
        <v>107</v>
      </c>
      <c r="C96" t="s">
        <v>103</v>
      </c>
      <c r="D96" t="s">
        <v>15</v>
      </c>
      <c r="E96" s="9" t="s">
        <v>41</v>
      </c>
      <c r="F96" s="72">
        <v>0.50549768518518523</v>
      </c>
      <c r="G96" s="48">
        <v>7.5231481481474738E-4</v>
      </c>
      <c r="H96" s="42">
        <v>6.7251157407407398E-3</v>
      </c>
      <c r="I96" s="38">
        <f t="shared" ref="I96:I101" si="8">+H96-G96</f>
        <v>5.9728009259259925E-3</v>
      </c>
    </row>
    <row r="97" spans="1:9" x14ac:dyDescent="0.25">
      <c r="A97" s="23"/>
      <c r="B97" s="24">
        <v>101</v>
      </c>
      <c r="C97" t="s">
        <v>180</v>
      </c>
      <c r="D97" t="s">
        <v>167</v>
      </c>
      <c r="E97" s="9" t="s">
        <v>41</v>
      </c>
      <c r="F97" s="72">
        <v>0.50624999999999998</v>
      </c>
      <c r="G97" s="48">
        <v>0</v>
      </c>
      <c r="H97" s="42">
        <v>6.7637731481481481E-3</v>
      </c>
      <c r="I97" s="38">
        <f t="shared" si="8"/>
        <v>6.7637731481481481E-3</v>
      </c>
    </row>
    <row r="98" spans="1:9" x14ac:dyDescent="0.25">
      <c r="A98" s="23"/>
      <c r="B98" s="24">
        <v>102</v>
      </c>
      <c r="C98" t="s">
        <v>145</v>
      </c>
      <c r="D98" t="s">
        <v>87</v>
      </c>
      <c r="E98" s="9" t="s">
        <v>41</v>
      </c>
      <c r="F98" s="72">
        <v>0.50619212962962956</v>
      </c>
      <c r="G98" s="48">
        <v>5.7870370370416424E-5</v>
      </c>
      <c r="H98" s="42">
        <v>6.8374999999999998E-3</v>
      </c>
      <c r="I98" s="38">
        <f t="shared" si="8"/>
        <v>6.7796296296295834E-3</v>
      </c>
    </row>
    <row r="99" spans="1:9" x14ac:dyDescent="0.25">
      <c r="A99" s="23"/>
      <c r="B99" s="24">
        <v>106</v>
      </c>
      <c r="C99" t="s">
        <v>291</v>
      </c>
      <c r="D99" t="s">
        <v>118</v>
      </c>
      <c r="E99" s="9" t="s">
        <v>41</v>
      </c>
      <c r="F99" s="72">
        <v>0.50567129629629626</v>
      </c>
      <c r="G99" s="48">
        <v>5.7870370370372015E-4</v>
      </c>
      <c r="H99" s="42">
        <v>6.9341435185185174E-3</v>
      </c>
      <c r="I99" s="38">
        <f t="shared" si="8"/>
        <v>6.3554398148147973E-3</v>
      </c>
    </row>
    <row r="100" spans="1:9" x14ac:dyDescent="0.25">
      <c r="A100" s="23"/>
      <c r="B100" s="24">
        <v>104</v>
      </c>
      <c r="C100" t="s">
        <v>231</v>
      </c>
      <c r="D100" t="s">
        <v>167</v>
      </c>
      <c r="E100" s="9" t="s">
        <v>41</v>
      </c>
      <c r="F100" s="72">
        <v>0.50596064814814812</v>
      </c>
      <c r="G100" s="48">
        <v>2.8935185185186008E-4</v>
      </c>
      <c r="H100" s="42">
        <v>7.1146990740740745E-3</v>
      </c>
      <c r="I100" s="38">
        <f t="shared" si="8"/>
        <v>6.8253472222222144E-3</v>
      </c>
    </row>
    <row r="101" spans="1:9" x14ac:dyDescent="0.25">
      <c r="A101" s="23"/>
      <c r="B101" s="24">
        <v>105</v>
      </c>
      <c r="C101" t="s">
        <v>260</v>
      </c>
      <c r="D101" t="s">
        <v>49</v>
      </c>
      <c r="E101" s="9" t="s">
        <v>41</v>
      </c>
      <c r="F101" s="72">
        <v>0.50578703703703709</v>
      </c>
      <c r="G101" s="48">
        <v>4.629629629628873E-4</v>
      </c>
      <c r="H101" s="42">
        <v>7.722916666666667E-3</v>
      </c>
      <c r="I101" s="38">
        <f t="shared" si="8"/>
        <v>7.2599537037037797E-3</v>
      </c>
    </row>
    <row r="102" spans="1:9" x14ac:dyDescent="0.25">
      <c r="A102" s="23"/>
      <c r="B102" s="24">
        <v>103</v>
      </c>
      <c r="C102" t="s">
        <v>199</v>
      </c>
      <c r="D102" t="s">
        <v>175</v>
      </c>
      <c r="E102" s="9" t="s">
        <v>41</v>
      </c>
      <c r="F102" s="72">
        <v>0.50601851851851853</v>
      </c>
      <c r="G102" s="48">
        <v>2.3148148148144365E-4</v>
      </c>
      <c r="H102" s="42" t="s">
        <v>252</v>
      </c>
      <c r="I102" s="38"/>
    </row>
    <row r="103" spans="1:9" x14ac:dyDescent="0.25">
      <c r="A103" s="23"/>
      <c r="B103" s="24"/>
      <c r="C103" s="34"/>
      <c r="D103" s="35"/>
      <c r="E103" s="34"/>
      <c r="F103" s="36"/>
      <c r="G103" s="48"/>
      <c r="H103" s="58"/>
    </row>
    <row r="104" spans="1:9" x14ac:dyDescent="0.25">
      <c r="A104" s="26">
        <v>9.1</v>
      </c>
      <c r="B104" s="24" t="s">
        <v>192</v>
      </c>
      <c r="C104" s="27"/>
      <c r="D104" s="25"/>
      <c r="E104" s="27"/>
      <c r="F104" s="25"/>
      <c r="G104" s="48"/>
      <c r="H104" s="58"/>
    </row>
    <row r="105" spans="1:9" x14ac:dyDescent="0.25">
      <c r="A105" s="29" t="s">
        <v>370</v>
      </c>
      <c r="B105" s="30" t="s">
        <v>222</v>
      </c>
      <c r="C105" s="31" t="s">
        <v>223</v>
      </c>
      <c r="D105" s="30" t="s">
        <v>224</v>
      </c>
      <c r="E105" s="31" t="s">
        <v>31</v>
      </c>
      <c r="F105" s="30" t="s">
        <v>225</v>
      </c>
      <c r="G105" s="32" t="s">
        <v>226</v>
      </c>
      <c r="H105" s="32" t="s">
        <v>227</v>
      </c>
      <c r="I105" s="32" t="s">
        <v>228</v>
      </c>
    </row>
    <row r="106" spans="1:9" x14ac:dyDescent="0.25">
      <c r="A106" s="23"/>
      <c r="B106" s="24">
        <v>112</v>
      </c>
      <c r="C106" t="s">
        <v>114</v>
      </c>
      <c r="D106" t="s">
        <v>113</v>
      </c>
      <c r="E106" s="9" t="s">
        <v>41</v>
      </c>
      <c r="F106" s="72">
        <v>0.50624999999999998</v>
      </c>
      <c r="G106" s="48">
        <v>0</v>
      </c>
      <c r="H106" s="42">
        <v>6.8394675925925923E-3</v>
      </c>
      <c r="I106" s="38">
        <f t="shared" ref="I106:I112" si="9">+H106-G106</f>
        <v>6.8394675925925923E-3</v>
      </c>
    </row>
    <row r="107" spans="1:9" x14ac:dyDescent="0.25">
      <c r="A107" s="23"/>
      <c r="B107" s="24">
        <v>117</v>
      </c>
      <c r="C107" t="s">
        <v>56</v>
      </c>
      <c r="D107" t="s">
        <v>15</v>
      </c>
      <c r="E107" s="9" t="s">
        <v>41</v>
      </c>
      <c r="F107" s="72">
        <v>0.50555555555555554</v>
      </c>
      <c r="G107" s="48">
        <v>6.9444444444444198E-4</v>
      </c>
      <c r="H107" s="42">
        <v>6.8650462962962962E-3</v>
      </c>
      <c r="I107" s="38">
        <f t="shared" si="9"/>
        <v>6.1706018518518542E-3</v>
      </c>
    </row>
    <row r="108" spans="1:9" x14ac:dyDescent="0.25">
      <c r="A108" s="23"/>
      <c r="B108" s="24">
        <v>116</v>
      </c>
      <c r="C108" t="s">
        <v>83</v>
      </c>
      <c r="D108" t="s">
        <v>15</v>
      </c>
      <c r="E108" s="9" t="s">
        <v>41</v>
      </c>
      <c r="F108" s="72">
        <v>0.50567129629629626</v>
      </c>
      <c r="G108" s="48">
        <v>5.7870370370372015E-4</v>
      </c>
      <c r="H108" s="42">
        <v>6.9344907407407411E-3</v>
      </c>
      <c r="I108" s="38">
        <f t="shared" si="9"/>
        <v>6.3557870370370209E-3</v>
      </c>
    </row>
    <row r="109" spans="1:9" x14ac:dyDescent="0.25">
      <c r="A109" s="23"/>
      <c r="B109" s="24">
        <v>114</v>
      </c>
      <c r="C109" t="s">
        <v>203</v>
      </c>
      <c r="D109" t="s">
        <v>15</v>
      </c>
      <c r="E109" s="9" t="s">
        <v>41</v>
      </c>
      <c r="F109" s="72">
        <v>0.50601851851851853</v>
      </c>
      <c r="G109" s="48">
        <v>2.3148148148144365E-4</v>
      </c>
      <c r="H109" s="42">
        <v>6.992824074074074E-3</v>
      </c>
      <c r="I109" s="38">
        <f t="shared" si="9"/>
        <v>6.7613425925926304E-3</v>
      </c>
    </row>
    <row r="110" spans="1:9" x14ac:dyDescent="0.25">
      <c r="A110" s="23"/>
      <c r="B110" s="24">
        <v>115</v>
      </c>
      <c r="C110" t="s">
        <v>161</v>
      </c>
      <c r="D110" t="s">
        <v>15</v>
      </c>
      <c r="E110" s="9" t="s">
        <v>41</v>
      </c>
      <c r="F110" s="72">
        <v>0.50578703703703709</v>
      </c>
      <c r="G110" s="48">
        <v>4.629629629628873E-4</v>
      </c>
      <c r="H110" s="42">
        <v>7.0212962962962963E-3</v>
      </c>
      <c r="I110" s="38">
        <f t="shared" si="9"/>
        <v>6.558333333333409E-3</v>
      </c>
    </row>
    <row r="111" spans="1:9" x14ac:dyDescent="0.25">
      <c r="A111" s="23"/>
      <c r="B111" s="24">
        <v>113</v>
      </c>
      <c r="C111" t="s">
        <v>204</v>
      </c>
      <c r="D111" t="s">
        <v>118</v>
      </c>
      <c r="E111" s="9" t="s">
        <v>41</v>
      </c>
      <c r="F111" s="72">
        <v>0.50601851851851853</v>
      </c>
      <c r="G111" s="48">
        <v>2.3148148148144365E-4</v>
      </c>
      <c r="H111" s="42">
        <v>7.1355324074074073E-3</v>
      </c>
      <c r="I111" s="38">
        <f t="shared" si="9"/>
        <v>6.9040509259259636E-3</v>
      </c>
    </row>
    <row r="112" spans="1:9" x14ac:dyDescent="0.25">
      <c r="A112" s="23"/>
      <c r="B112" s="24">
        <v>111</v>
      </c>
      <c r="C112" t="s">
        <v>341</v>
      </c>
      <c r="D112" t="s">
        <v>167</v>
      </c>
      <c r="E112" s="9" t="s">
        <v>41</v>
      </c>
      <c r="F112" s="72">
        <v>0.50624999999999998</v>
      </c>
      <c r="G112" s="48">
        <v>0</v>
      </c>
      <c r="H112" s="42">
        <v>7.3380787037037034E-3</v>
      </c>
      <c r="I112" s="38">
        <f t="shared" si="9"/>
        <v>7.3380787037037034E-3</v>
      </c>
    </row>
    <row r="113" spans="1:9" x14ac:dyDescent="0.25">
      <c r="A113" s="23"/>
      <c r="B113" s="24"/>
      <c r="F113" s="42"/>
      <c r="G113" s="48"/>
      <c r="H113" s="58"/>
    </row>
    <row r="114" spans="1:9" x14ac:dyDescent="0.25">
      <c r="A114" s="26">
        <v>9.14</v>
      </c>
      <c r="B114" s="24" t="s">
        <v>192</v>
      </c>
      <c r="C114" s="27"/>
      <c r="D114" s="25"/>
      <c r="E114" s="27"/>
      <c r="F114" s="25"/>
      <c r="G114" s="48"/>
      <c r="H114" s="58"/>
    </row>
    <row r="115" spans="1:9" x14ac:dyDescent="0.25">
      <c r="A115" s="29" t="s">
        <v>371</v>
      </c>
      <c r="B115" s="30" t="s">
        <v>222</v>
      </c>
      <c r="C115" s="31" t="s">
        <v>223</v>
      </c>
      <c r="D115" s="30" t="s">
        <v>224</v>
      </c>
      <c r="E115" s="31" t="s">
        <v>31</v>
      </c>
      <c r="F115" s="30" t="s">
        <v>225</v>
      </c>
      <c r="G115" s="32" t="s">
        <v>226</v>
      </c>
      <c r="H115" s="32" t="s">
        <v>227</v>
      </c>
      <c r="I115" s="32" t="s">
        <v>228</v>
      </c>
    </row>
    <row r="116" spans="1:9" x14ac:dyDescent="0.25">
      <c r="A116" s="23"/>
      <c r="B116" s="24">
        <v>121</v>
      </c>
      <c r="C116" t="s">
        <v>132</v>
      </c>
      <c r="D116" t="s">
        <v>71</v>
      </c>
      <c r="E116" s="9" t="s">
        <v>41</v>
      </c>
      <c r="F116" s="72">
        <v>6.3657407407407404E-3</v>
      </c>
      <c r="G116" s="48">
        <v>0</v>
      </c>
      <c r="H116" s="42">
        <v>6.7115740740740747E-3</v>
      </c>
      <c r="I116" s="38">
        <f t="shared" ref="I116:I122" si="10">+H116-G116</f>
        <v>6.7115740740740747E-3</v>
      </c>
    </row>
    <row r="117" spans="1:9" x14ac:dyDescent="0.25">
      <c r="A117" s="23"/>
      <c r="B117" s="24">
        <v>125</v>
      </c>
      <c r="C117" t="s">
        <v>76</v>
      </c>
      <c r="D117" t="s">
        <v>71</v>
      </c>
      <c r="E117" s="9" t="s">
        <v>41</v>
      </c>
      <c r="F117" s="72">
        <v>5.8449074074074072E-3</v>
      </c>
      <c r="G117" s="48">
        <v>5.2083333333333322E-4</v>
      </c>
      <c r="H117" s="42">
        <v>6.8409722222222231E-3</v>
      </c>
      <c r="I117" s="38">
        <f t="shared" si="10"/>
        <v>6.3201388888888899E-3</v>
      </c>
    </row>
    <row r="118" spans="1:9" x14ac:dyDescent="0.25">
      <c r="A118" s="23"/>
      <c r="B118" s="24" t="s">
        <v>372</v>
      </c>
      <c r="C118" t="s">
        <v>313</v>
      </c>
      <c r="D118" t="s">
        <v>147</v>
      </c>
      <c r="E118" s="9" t="s">
        <v>41</v>
      </c>
      <c r="F118" s="72">
        <v>6.0185185185185177E-3</v>
      </c>
      <c r="G118" s="48">
        <f>G117+F117-F118</f>
        <v>3.4722222222222272E-4</v>
      </c>
      <c r="H118" s="42">
        <v>6.8414351851851856E-3</v>
      </c>
      <c r="I118" s="38">
        <f t="shared" si="10"/>
        <v>6.4942129629629629E-3</v>
      </c>
    </row>
    <row r="119" spans="1:9" x14ac:dyDescent="0.25">
      <c r="A119" s="23"/>
      <c r="B119" s="24">
        <v>124</v>
      </c>
      <c r="C119" t="s">
        <v>88</v>
      </c>
      <c r="D119" t="s">
        <v>87</v>
      </c>
      <c r="E119" s="9" t="s">
        <v>41</v>
      </c>
      <c r="F119" s="72">
        <v>6.0185185185185177E-3</v>
      </c>
      <c r="G119" s="48">
        <v>3.4722222222222272E-4</v>
      </c>
      <c r="H119" s="42">
        <v>6.8495370370370368E-3</v>
      </c>
      <c r="I119" s="38">
        <f t="shared" si="10"/>
        <v>6.5023148148148141E-3</v>
      </c>
    </row>
    <row r="120" spans="1:9" x14ac:dyDescent="0.25">
      <c r="A120" s="23"/>
      <c r="B120" s="24">
        <v>123</v>
      </c>
      <c r="C120" t="s">
        <v>344</v>
      </c>
      <c r="D120" t="s">
        <v>167</v>
      </c>
      <c r="E120" s="9" t="s">
        <v>41</v>
      </c>
      <c r="F120" s="72">
        <v>6.0185185185185177E-3</v>
      </c>
      <c r="G120" s="48">
        <v>3.4722222222222272E-4</v>
      </c>
      <c r="H120" s="42">
        <v>7.1134259259259267E-3</v>
      </c>
      <c r="I120" s="38">
        <f t="shared" si="10"/>
        <v>6.766203703703704E-3</v>
      </c>
    </row>
    <row r="121" spans="1:9" x14ac:dyDescent="0.25">
      <c r="A121" s="23"/>
      <c r="B121" s="24">
        <v>122</v>
      </c>
      <c r="C121" t="s">
        <v>262</v>
      </c>
      <c r="D121" t="s">
        <v>49</v>
      </c>
      <c r="E121" s="9" t="s">
        <v>41</v>
      </c>
      <c r="F121" s="72">
        <v>6.3657407407407404E-3</v>
      </c>
      <c r="G121" s="48">
        <v>0</v>
      </c>
      <c r="H121" s="42">
        <v>7.1848379629629632E-3</v>
      </c>
      <c r="I121" s="38">
        <f t="shared" si="10"/>
        <v>7.1848379629629632E-3</v>
      </c>
    </row>
    <row r="122" spans="1:9" x14ac:dyDescent="0.25">
      <c r="A122" s="23"/>
      <c r="B122" s="24">
        <v>126</v>
      </c>
      <c r="C122" t="s">
        <v>173</v>
      </c>
      <c r="D122" t="s">
        <v>167</v>
      </c>
      <c r="E122" s="9" t="s">
        <v>41</v>
      </c>
      <c r="F122" s="72">
        <v>5.7291666666666671E-3</v>
      </c>
      <c r="G122" s="48">
        <v>6.3657407407407326E-4</v>
      </c>
      <c r="H122" s="42">
        <v>7.5925925925925926E-3</v>
      </c>
      <c r="I122" s="38">
        <f t="shared" si="10"/>
        <v>6.9560185185185194E-3</v>
      </c>
    </row>
    <row r="123" spans="1:9" x14ac:dyDescent="0.25">
      <c r="B123" s="73" t="s">
        <v>357</v>
      </c>
      <c r="C123" t="s">
        <v>358</v>
      </c>
    </row>
    <row r="124" spans="1:9" x14ac:dyDescent="0.25">
      <c r="B124" s="24"/>
      <c r="D124"/>
      <c r="E124" s="9"/>
      <c r="F124" s="72"/>
      <c r="G124" s="48"/>
      <c r="H124" s="58"/>
    </row>
    <row r="125" spans="1:9" x14ac:dyDescent="0.25">
      <c r="A125" s="26">
        <v>9.3000000000000007</v>
      </c>
      <c r="B125" s="24" t="s">
        <v>192</v>
      </c>
      <c r="C125" s="27"/>
      <c r="D125" s="25"/>
      <c r="E125" s="27"/>
      <c r="F125" s="25"/>
      <c r="G125" s="48"/>
      <c r="H125" s="68"/>
    </row>
    <row r="126" spans="1:9" x14ac:dyDescent="0.25">
      <c r="A126" s="29" t="s">
        <v>373</v>
      </c>
      <c r="B126" s="30" t="s">
        <v>222</v>
      </c>
      <c r="C126" s="31" t="s">
        <v>223</v>
      </c>
      <c r="D126" s="30" t="s">
        <v>224</v>
      </c>
      <c r="E126" s="31" t="s">
        <v>31</v>
      </c>
      <c r="F126" s="30" t="s">
        <v>225</v>
      </c>
      <c r="G126" s="32" t="s">
        <v>226</v>
      </c>
      <c r="H126" s="32" t="s">
        <v>227</v>
      </c>
      <c r="I126" s="32" t="s">
        <v>228</v>
      </c>
    </row>
    <row r="127" spans="1:9" x14ac:dyDescent="0.25">
      <c r="A127" s="23"/>
      <c r="B127" s="24">
        <v>131</v>
      </c>
      <c r="C127" t="s">
        <v>210</v>
      </c>
      <c r="D127" t="s">
        <v>66</v>
      </c>
      <c r="E127" s="9" t="s">
        <v>41</v>
      </c>
      <c r="F127" s="72">
        <v>7.1180555555555554E-3</v>
      </c>
      <c r="G127" s="48">
        <v>0</v>
      </c>
      <c r="H127" s="42">
        <v>7.4837962962962966E-3</v>
      </c>
      <c r="I127" s="38">
        <f t="shared" ref="I127:I133" si="11">+H127-G127</f>
        <v>7.4837962962962966E-3</v>
      </c>
    </row>
    <row r="128" spans="1:9" x14ac:dyDescent="0.25">
      <c r="A128" s="23"/>
      <c r="B128" s="24">
        <v>132</v>
      </c>
      <c r="C128" t="s">
        <v>229</v>
      </c>
      <c r="D128" t="s">
        <v>15</v>
      </c>
      <c r="E128" s="9" t="s">
        <v>41</v>
      </c>
      <c r="F128" s="72">
        <v>6.4814814814814813E-3</v>
      </c>
      <c r="G128" s="48">
        <v>6.3657407407407413E-4</v>
      </c>
      <c r="H128" s="42">
        <v>7.5423611111111117E-3</v>
      </c>
      <c r="I128" s="38">
        <f t="shared" si="11"/>
        <v>6.9057870370370375E-3</v>
      </c>
    </row>
    <row r="129" spans="1:9" x14ac:dyDescent="0.25">
      <c r="A129" s="23"/>
      <c r="B129" s="24">
        <v>134</v>
      </c>
      <c r="C129" t="s">
        <v>345</v>
      </c>
      <c r="D129" t="s">
        <v>66</v>
      </c>
      <c r="E129" s="9" t="s">
        <v>41</v>
      </c>
      <c r="F129" s="72">
        <v>6.0185185185185177E-3</v>
      </c>
      <c r="G129" s="48">
        <v>1.0995370370370378E-3</v>
      </c>
      <c r="H129" s="42">
        <v>7.5637731481481485E-3</v>
      </c>
      <c r="I129" s="38">
        <f t="shared" si="11"/>
        <v>6.4642361111111107E-3</v>
      </c>
    </row>
    <row r="130" spans="1:9" x14ac:dyDescent="0.25">
      <c r="A130" s="23"/>
      <c r="B130" s="24" t="s">
        <v>374</v>
      </c>
      <c r="C130" t="s">
        <v>109</v>
      </c>
      <c r="D130" t="s">
        <v>15</v>
      </c>
      <c r="E130" s="9" t="s">
        <v>41</v>
      </c>
      <c r="F130" s="72">
        <v>5.5555555555555558E-3</v>
      </c>
      <c r="G130" s="48">
        <v>1.5624999999999999E-3</v>
      </c>
      <c r="H130" s="42">
        <v>7.5828703703703692E-3</v>
      </c>
      <c r="I130" s="38">
        <f t="shared" si="11"/>
        <v>6.0203703703703695E-3</v>
      </c>
    </row>
    <row r="131" spans="1:9" x14ac:dyDescent="0.25">
      <c r="A131" s="23"/>
      <c r="B131" s="24">
        <v>137</v>
      </c>
      <c r="C131" t="s">
        <v>46</v>
      </c>
      <c r="D131" t="s">
        <v>15</v>
      </c>
      <c r="E131" s="9" t="s">
        <v>41</v>
      </c>
      <c r="F131" s="72">
        <v>5.5555555555555558E-3</v>
      </c>
      <c r="G131" s="48">
        <v>1.5624999999999997E-3</v>
      </c>
      <c r="H131" s="42">
        <v>7.6157407407407415E-3</v>
      </c>
      <c r="I131" s="38">
        <f t="shared" si="11"/>
        <v>6.0532407407407418E-3</v>
      </c>
    </row>
    <row r="132" spans="1:9" x14ac:dyDescent="0.25">
      <c r="A132" s="23"/>
      <c r="B132" s="24">
        <v>133</v>
      </c>
      <c r="C132" t="s">
        <v>116</v>
      </c>
      <c r="D132" t="s">
        <v>15</v>
      </c>
      <c r="E132" s="9" t="s">
        <v>41</v>
      </c>
      <c r="F132" s="72">
        <v>6.4236111111111117E-3</v>
      </c>
      <c r="G132" s="48">
        <v>6.9444444444444371E-4</v>
      </c>
      <c r="H132" s="42">
        <v>7.6435185185185182E-3</v>
      </c>
      <c r="I132" s="38">
        <f t="shared" si="11"/>
        <v>6.9490740740740745E-3</v>
      </c>
    </row>
    <row r="133" spans="1:9" x14ac:dyDescent="0.25">
      <c r="A133" s="23"/>
      <c r="B133" s="24">
        <v>136</v>
      </c>
      <c r="C133" t="s">
        <v>234</v>
      </c>
      <c r="D133" t="s">
        <v>66</v>
      </c>
      <c r="E133" s="9" t="s">
        <v>41</v>
      </c>
      <c r="F133" s="72">
        <v>5.7870370370370376E-3</v>
      </c>
      <c r="G133" s="48">
        <v>1.3310185185185178E-3</v>
      </c>
      <c r="H133" s="42">
        <v>8.1511574074074073E-3</v>
      </c>
      <c r="I133" s="38">
        <f t="shared" si="11"/>
        <v>6.8201388888888895E-3</v>
      </c>
    </row>
    <row r="134" spans="1:9" x14ac:dyDescent="0.25">
      <c r="A134" s="23"/>
      <c r="B134" s="24">
        <v>135</v>
      </c>
      <c r="C134" t="s">
        <v>244</v>
      </c>
      <c r="D134" t="s">
        <v>15</v>
      </c>
      <c r="E134" s="9" t="s">
        <v>41</v>
      </c>
      <c r="F134" s="72">
        <v>5.9606481481481489E-3</v>
      </c>
      <c r="G134" s="48">
        <v>1.1574074074074065E-3</v>
      </c>
      <c r="H134" s="42" t="s">
        <v>252</v>
      </c>
      <c r="I134" s="38"/>
    </row>
    <row r="135" spans="1:9" x14ac:dyDescent="0.25">
      <c r="A135" s="23"/>
      <c r="B135" s="73" t="s">
        <v>357</v>
      </c>
      <c r="C135" t="s">
        <v>361</v>
      </c>
      <c r="D135"/>
      <c r="F135" s="42"/>
      <c r="G135" s="48"/>
      <c r="H135" s="58"/>
    </row>
    <row r="136" spans="1:9" x14ac:dyDescent="0.25">
      <c r="A136" s="23"/>
      <c r="B136" s="73"/>
      <c r="D136"/>
      <c r="F136" s="42"/>
      <c r="G136" s="48"/>
      <c r="H136" s="58"/>
    </row>
    <row r="137" spans="1:9" x14ac:dyDescent="0.25">
      <c r="A137" s="26">
        <v>9.34</v>
      </c>
      <c r="B137" s="24" t="s">
        <v>192</v>
      </c>
      <c r="C137" s="27"/>
      <c r="D137" s="25"/>
      <c r="E137" s="27"/>
      <c r="F137" s="25"/>
      <c r="G137" s="48"/>
      <c r="H137" s="58"/>
    </row>
    <row r="138" spans="1:9" x14ac:dyDescent="0.25">
      <c r="A138" s="29" t="s">
        <v>375</v>
      </c>
      <c r="B138" s="30" t="s">
        <v>222</v>
      </c>
      <c r="C138" s="31" t="s">
        <v>236</v>
      </c>
      <c r="D138" s="30" t="s">
        <v>224</v>
      </c>
      <c r="E138" s="31" t="s">
        <v>31</v>
      </c>
      <c r="F138" s="30" t="s">
        <v>225</v>
      </c>
      <c r="G138" s="32" t="s">
        <v>226</v>
      </c>
      <c r="H138" s="32" t="s">
        <v>227</v>
      </c>
      <c r="I138" s="32" t="s">
        <v>228</v>
      </c>
    </row>
    <row r="139" spans="1:9" x14ac:dyDescent="0.25">
      <c r="A139" s="23"/>
      <c r="B139" s="24">
        <v>147</v>
      </c>
      <c r="C139" t="s">
        <v>90</v>
      </c>
      <c r="D139" t="s">
        <v>66</v>
      </c>
      <c r="E139" s="9" t="s">
        <v>63</v>
      </c>
      <c r="F139" s="72">
        <v>6.4236111111111117E-3</v>
      </c>
      <c r="G139" s="48">
        <v>4.629629629629619E-4</v>
      </c>
      <c r="H139" s="42">
        <v>7.4056712962962965E-3</v>
      </c>
      <c r="I139" s="38">
        <f t="shared" ref="I139:I145" si="12">+H139-G139</f>
        <v>6.9427083333333346E-3</v>
      </c>
    </row>
    <row r="140" spans="1:9" x14ac:dyDescent="0.25">
      <c r="A140" s="23"/>
      <c r="B140" s="24">
        <v>146</v>
      </c>
      <c r="C140" t="s">
        <v>93</v>
      </c>
      <c r="D140" t="s">
        <v>92</v>
      </c>
      <c r="E140" s="9" t="s">
        <v>63</v>
      </c>
      <c r="F140" s="72">
        <v>6.4236111111111117E-3</v>
      </c>
      <c r="G140" s="48">
        <v>4.629629629629619E-4</v>
      </c>
      <c r="H140" s="42">
        <v>7.4444444444444445E-3</v>
      </c>
      <c r="I140" s="38">
        <f t="shared" si="12"/>
        <v>6.9814814814814826E-3</v>
      </c>
    </row>
    <row r="141" spans="1:9" x14ac:dyDescent="0.25">
      <c r="A141" s="23"/>
      <c r="B141" s="24">
        <v>141</v>
      </c>
      <c r="C141" t="s">
        <v>305</v>
      </c>
      <c r="D141" t="s">
        <v>66</v>
      </c>
      <c r="E141" s="9" t="s">
        <v>63</v>
      </c>
      <c r="F141" s="72">
        <v>6.8865740740740736E-3</v>
      </c>
      <c r="G141" s="48">
        <v>0</v>
      </c>
      <c r="H141" s="42">
        <v>7.5787037037037047E-3</v>
      </c>
      <c r="I141" s="38">
        <f t="shared" si="12"/>
        <v>7.5787037037037047E-3</v>
      </c>
    </row>
    <row r="142" spans="1:9" x14ac:dyDescent="0.25">
      <c r="A142" s="23"/>
      <c r="B142" s="24">
        <v>148</v>
      </c>
      <c r="C142" t="s">
        <v>248</v>
      </c>
      <c r="D142" t="s">
        <v>150</v>
      </c>
      <c r="E142" s="9" t="s">
        <v>63</v>
      </c>
      <c r="F142" s="72">
        <v>6.076388888888889E-3</v>
      </c>
      <c r="G142" s="48">
        <v>8.1018518518518462E-4</v>
      </c>
      <c r="H142" s="42">
        <v>7.5891203703703702E-3</v>
      </c>
      <c r="I142" s="38">
        <f t="shared" si="12"/>
        <v>6.7789351851851856E-3</v>
      </c>
    </row>
    <row r="143" spans="1:9" x14ac:dyDescent="0.25">
      <c r="A143" s="23"/>
      <c r="B143" s="24">
        <v>143</v>
      </c>
      <c r="C143" t="s">
        <v>208</v>
      </c>
      <c r="D143" t="s">
        <v>49</v>
      </c>
      <c r="E143" s="9" t="s">
        <v>63</v>
      </c>
      <c r="F143" s="72">
        <v>6.7708333333333336E-3</v>
      </c>
      <c r="G143" s="48">
        <v>1.1574074074074004E-4</v>
      </c>
      <c r="H143" s="42">
        <v>7.6327546296296291E-3</v>
      </c>
      <c r="I143" s="38">
        <f t="shared" si="12"/>
        <v>7.5170138888888891E-3</v>
      </c>
    </row>
    <row r="144" spans="1:9" x14ac:dyDescent="0.25">
      <c r="A144" s="23"/>
      <c r="B144" s="24">
        <v>144</v>
      </c>
      <c r="C144" t="s">
        <v>168</v>
      </c>
      <c r="D144" t="s">
        <v>167</v>
      </c>
      <c r="E144" s="9" t="s">
        <v>63</v>
      </c>
      <c r="F144" s="72">
        <v>6.6550925925925935E-3</v>
      </c>
      <c r="G144" s="48">
        <v>2.3148148148148008E-4</v>
      </c>
      <c r="H144" s="42">
        <v>7.6603009259259254E-3</v>
      </c>
      <c r="I144" s="38">
        <f t="shared" si="12"/>
        <v>7.4288194444444454E-3</v>
      </c>
    </row>
    <row r="145" spans="1:9" x14ac:dyDescent="0.25">
      <c r="A145" s="23"/>
      <c r="B145" s="24">
        <v>142</v>
      </c>
      <c r="C145" t="s">
        <v>238</v>
      </c>
      <c r="D145" t="s">
        <v>66</v>
      </c>
      <c r="E145" s="9" t="s">
        <v>63</v>
      </c>
      <c r="F145" s="72">
        <v>6.828703703703704E-3</v>
      </c>
      <c r="G145" s="48">
        <v>5.7870370370369587E-5</v>
      </c>
      <c r="H145" s="42">
        <v>8.1163194444444451E-3</v>
      </c>
      <c r="I145" s="38">
        <f t="shared" si="12"/>
        <v>8.0584490740740755E-3</v>
      </c>
    </row>
    <row r="146" spans="1:9" x14ac:dyDescent="0.25">
      <c r="A146" s="23"/>
      <c r="B146" s="24">
        <v>145</v>
      </c>
      <c r="C146" t="s">
        <v>163</v>
      </c>
      <c r="D146" t="s">
        <v>15</v>
      </c>
      <c r="E146" s="9" t="s">
        <v>63</v>
      </c>
      <c r="F146" s="72">
        <v>6.4814814814814813E-3</v>
      </c>
      <c r="G146" s="48">
        <v>4.0509259259259231E-4</v>
      </c>
      <c r="H146" s="42" t="s">
        <v>252</v>
      </c>
      <c r="I146" s="38"/>
    </row>
    <row r="147" spans="1:9" x14ac:dyDescent="0.25">
      <c r="A147" s="23"/>
      <c r="B147" s="24"/>
      <c r="F147" s="52"/>
      <c r="G147" s="48"/>
      <c r="H147" s="68"/>
    </row>
    <row r="157" spans="1:9" x14ac:dyDescent="0.25">
      <c r="A157" s="23"/>
      <c r="B157" s="24"/>
      <c r="D157"/>
      <c r="F157" s="42"/>
      <c r="G157" s="48"/>
      <c r="H157" s="58"/>
    </row>
    <row r="158" spans="1:9" x14ac:dyDescent="0.25">
      <c r="A158" s="23"/>
      <c r="B158" s="24"/>
      <c r="E158" s="9"/>
      <c r="F158" s="48"/>
      <c r="G158" s="48"/>
      <c r="H158" s="58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C30C0B-014F-4156-A7DA-9C2884E3A690}">
  <dimension ref="A1:L176"/>
  <sheetViews>
    <sheetView workbookViewId="0">
      <selection activeCell="N28" sqref="N28"/>
    </sheetView>
  </sheetViews>
  <sheetFormatPr defaultRowHeight="15" x14ac:dyDescent="0.25"/>
  <cols>
    <col min="1" max="1" width="4.42578125" customWidth="1"/>
    <col min="2" max="2" width="7.28515625" customWidth="1"/>
    <col min="3" max="3" width="18.85546875" customWidth="1"/>
    <col min="4" max="4" width="8.140625" style="9" customWidth="1"/>
    <col min="5" max="5" width="12.5703125" customWidth="1"/>
    <col min="6" max="6" width="11.5703125" style="9" customWidth="1"/>
    <col min="7" max="7" width="12.28515625" style="9" bestFit="1" customWidth="1"/>
    <col min="8" max="8" width="9.5703125" style="9" customWidth="1"/>
    <col min="9" max="9" width="11.140625" customWidth="1"/>
    <col min="10" max="10" width="3.140625" customWidth="1"/>
    <col min="13" max="13" width="4.42578125" customWidth="1"/>
    <col min="257" max="257" width="4.42578125" customWidth="1"/>
    <col min="258" max="258" width="7.28515625" customWidth="1"/>
    <col min="259" max="259" width="18.85546875" customWidth="1"/>
    <col min="260" max="260" width="8.140625" customWidth="1"/>
    <col min="261" max="261" width="12.5703125" customWidth="1"/>
    <col min="262" max="262" width="11.5703125" customWidth="1"/>
    <col min="263" max="263" width="12.28515625" bestFit="1" customWidth="1"/>
    <col min="264" max="264" width="9.5703125" customWidth="1"/>
    <col min="265" max="265" width="11.140625" customWidth="1"/>
    <col min="266" max="266" width="3.140625" customWidth="1"/>
    <col min="269" max="269" width="4.42578125" customWidth="1"/>
    <col min="513" max="513" width="4.42578125" customWidth="1"/>
    <col min="514" max="514" width="7.28515625" customWidth="1"/>
    <col min="515" max="515" width="18.85546875" customWidth="1"/>
    <col min="516" max="516" width="8.140625" customWidth="1"/>
    <col min="517" max="517" width="12.5703125" customWidth="1"/>
    <col min="518" max="518" width="11.5703125" customWidth="1"/>
    <col min="519" max="519" width="12.28515625" bestFit="1" customWidth="1"/>
    <col min="520" max="520" width="9.5703125" customWidth="1"/>
    <col min="521" max="521" width="11.140625" customWidth="1"/>
    <col min="522" max="522" width="3.140625" customWidth="1"/>
    <col min="525" max="525" width="4.42578125" customWidth="1"/>
    <col min="769" max="769" width="4.42578125" customWidth="1"/>
    <col min="770" max="770" width="7.28515625" customWidth="1"/>
    <col min="771" max="771" width="18.85546875" customWidth="1"/>
    <col min="772" max="772" width="8.140625" customWidth="1"/>
    <col min="773" max="773" width="12.5703125" customWidth="1"/>
    <col min="774" max="774" width="11.5703125" customWidth="1"/>
    <col min="775" max="775" width="12.28515625" bestFit="1" customWidth="1"/>
    <col min="776" max="776" width="9.5703125" customWidth="1"/>
    <col min="777" max="777" width="11.140625" customWidth="1"/>
    <col min="778" max="778" width="3.140625" customWidth="1"/>
    <col min="781" max="781" width="4.42578125" customWidth="1"/>
    <col min="1025" max="1025" width="4.42578125" customWidth="1"/>
    <col min="1026" max="1026" width="7.28515625" customWidth="1"/>
    <col min="1027" max="1027" width="18.85546875" customWidth="1"/>
    <col min="1028" max="1028" width="8.140625" customWidth="1"/>
    <col min="1029" max="1029" width="12.5703125" customWidth="1"/>
    <col min="1030" max="1030" width="11.5703125" customWidth="1"/>
    <col min="1031" max="1031" width="12.28515625" bestFit="1" customWidth="1"/>
    <col min="1032" max="1032" width="9.5703125" customWidth="1"/>
    <col min="1033" max="1033" width="11.140625" customWidth="1"/>
    <col min="1034" max="1034" width="3.140625" customWidth="1"/>
    <col min="1037" max="1037" width="4.42578125" customWidth="1"/>
    <col min="1281" max="1281" width="4.42578125" customWidth="1"/>
    <col min="1282" max="1282" width="7.28515625" customWidth="1"/>
    <col min="1283" max="1283" width="18.85546875" customWidth="1"/>
    <col min="1284" max="1284" width="8.140625" customWidth="1"/>
    <col min="1285" max="1285" width="12.5703125" customWidth="1"/>
    <col min="1286" max="1286" width="11.5703125" customWidth="1"/>
    <col min="1287" max="1287" width="12.28515625" bestFit="1" customWidth="1"/>
    <col min="1288" max="1288" width="9.5703125" customWidth="1"/>
    <col min="1289" max="1289" width="11.140625" customWidth="1"/>
    <col min="1290" max="1290" width="3.140625" customWidth="1"/>
    <col min="1293" max="1293" width="4.42578125" customWidth="1"/>
    <col min="1537" max="1537" width="4.42578125" customWidth="1"/>
    <col min="1538" max="1538" width="7.28515625" customWidth="1"/>
    <col min="1539" max="1539" width="18.85546875" customWidth="1"/>
    <col min="1540" max="1540" width="8.140625" customWidth="1"/>
    <col min="1541" max="1541" width="12.5703125" customWidth="1"/>
    <col min="1542" max="1542" width="11.5703125" customWidth="1"/>
    <col min="1543" max="1543" width="12.28515625" bestFit="1" customWidth="1"/>
    <col min="1544" max="1544" width="9.5703125" customWidth="1"/>
    <col min="1545" max="1545" width="11.140625" customWidth="1"/>
    <col min="1546" max="1546" width="3.140625" customWidth="1"/>
    <col min="1549" max="1549" width="4.42578125" customWidth="1"/>
    <col min="1793" max="1793" width="4.42578125" customWidth="1"/>
    <col min="1794" max="1794" width="7.28515625" customWidth="1"/>
    <col min="1795" max="1795" width="18.85546875" customWidth="1"/>
    <col min="1796" max="1796" width="8.140625" customWidth="1"/>
    <col min="1797" max="1797" width="12.5703125" customWidth="1"/>
    <col min="1798" max="1798" width="11.5703125" customWidth="1"/>
    <col min="1799" max="1799" width="12.28515625" bestFit="1" customWidth="1"/>
    <col min="1800" max="1800" width="9.5703125" customWidth="1"/>
    <col min="1801" max="1801" width="11.140625" customWidth="1"/>
    <col min="1802" max="1802" width="3.140625" customWidth="1"/>
    <col min="1805" max="1805" width="4.42578125" customWidth="1"/>
    <col min="2049" max="2049" width="4.42578125" customWidth="1"/>
    <col min="2050" max="2050" width="7.28515625" customWidth="1"/>
    <col min="2051" max="2051" width="18.85546875" customWidth="1"/>
    <col min="2052" max="2052" width="8.140625" customWidth="1"/>
    <col min="2053" max="2053" width="12.5703125" customWidth="1"/>
    <col min="2054" max="2054" width="11.5703125" customWidth="1"/>
    <col min="2055" max="2055" width="12.28515625" bestFit="1" customWidth="1"/>
    <col min="2056" max="2056" width="9.5703125" customWidth="1"/>
    <col min="2057" max="2057" width="11.140625" customWidth="1"/>
    <col min="2058" max="2058" width="3.140625" customWidth="1"/>
    <col min="2061" max="2061" width="4.42578125" customWidth="1"/>
    <col min="2305" max="2305" width="4.42578125" customWidth="1"/>
    <col min="2306" max="2306" width="7.28515625" customWidth="1"/>
    <col min="2307" max="2307" width="18.85546875" customWidth="1"/>
    <col min="2308" max="2308" width="8.140625" customWidth="1"/>
    <col min="2309" max="2309" width="12.5703125" customWidth="1"/>
    <col min="2310" max="2310" width="11.5703125" customWidth="1"/>
    <col min="2311" max="2311" width="12.28515625" bestFit="1" customWidth="1"/>
    <col min="2312" max="2312" width="9.5703125" customWidth="1"/>
    <col min="2313" max="2313" width="11.140625" customWidth="1"/>
    <col min="2314" max="2314" width="3.140625" customWidth="1"/>
    <col min="2317" max="2317" width="4.42578125" customWidth="1"/>
    <col min="2561" max="2561" width="4.42578125" customWidth="1"/>
    <col min="2562" max="2562" width="7.28515625" customWidth="1"/>
    <col min="2563" max="2563" width="18.85546875" customWidth="1"/>
    <col min="2564" max="2564" width="8.140625" customWidth="1"/>
    <col min="2565" max="2565" width="12.5703125" customWidth="1"/>
    <col min="2566" max="2566" width="11.5703125" customWidth="1"/>
    <col min="2567" max="2567" width="12.28515625" bestFit="1" customWidth="1"/>
    <col min="2568" max="2568" width="9.5703125" customWidth="1"/>
    <col min="2569" max="2569" width="11.140625" customWidth="1"/>
    <col min="2570" max="2570" width="3.140625" customWidth="1"/>
    <col min="2573" max="2573" width="4.42578125" customWidth="1"/>
    <col min="2817" max="2817" width="4.42578125" customWidth="1"/>
    <col min="2818" max="2818" width="7.28515625" customWidth="1"/>
    <col min="2819" max="2819" width="18.85546875" customWidth="1"/>
    <col min="2820" max="2820" width="8.140625" customWidth="1"/>
    <col min="2821" max="2821" width="12.5703125" customWidth="1"/>
    <col min="2822" max="2822" width="11.5703125" customWidth="1"/>
    <col min="2823" max="2823" width="12.28515625" bestFit="1" customWidth="1"/>
    <col min="2824" max="2824" width="9.5703125" customWidth="1"/>
    <col min="2825" max="2825" width="11.140625" customWidth="1"/>
    <col min="2826" max="2826" width="3.140625" customWidth="1"/>
    <col min="2829" max="2829" width="4.42578125" customWidth="1"/>
    <col min="3073" max="3073" width="4.42578125" customWidth="1"/>
    <col min="3074" max="3074" width="7.28515625" customWidth="1"/>
    <col min="3075" max="3075" width="18.85546875" customWidth="1"/>
    <col min="3076" max="3076" width="8.140625" customWidth="1"/>
    <col min="3077" max="3077" width="12.5703125" customWidth="1"/>
    <col min="3078" max="3078" width="11.5703125" customWidth="1"/>
    <col min="3079" max="3079" width="12.28515625" bestFit="1" customWidth="1"/>
    <col min="3080" max="3080" width="9.5703125" customWidth="1"/>
    <col min="3081" max="3081" width="11.140625" customWidth="1"/>
    <col min="3082" max="3082" width="3.140625" customWidth="1"/>
    <col min="3085" max="3085" width="4.42578125" customWidth="1"/>
    <col min="3329" max="3329" width="4.42578125" customWidth="1"/>
    <col min="3330" max="3330" width="7.28515625" customWidth="1"/>
    <col min="3331" max="3331" width="18.85546875" customWidth="1"/>
    <col min="3332" max="3332" width="8.140625" customWidth="1"/>
    <col min="3333" max="3333" width="12.5703125" customWidth="1"/>
    <col min="3334" max="3334" width="11.5703125" customWidth="1"/>
    <col min="3335" max="3335" width="12.28515625" bestFit="1" customWidth="1"/>
    <col min="3336" max="3336" width="9.5703125" customWidth="1"/>
    <col min="3337" max="3337" width="11.140625" customWidth="1"/>
    <col min="3338" max="3338" width="3.140625" customWidth="1"/>
    <col min="3341" max="3341" width="4.42578125" customWidth="1"/>
    <col min="3585" max="3585" width="4.42578125" customWidth="1"/>
    <col min="3586" max="3586" width="7.28515625" customWidth="1"/>
    <col min="3587" max="3587" width="18.85546875" customWidth="1"/>
    <col min="3588" max="3588" width="8.140625" customWidth="1"/>
    <col min="3589" max="3589" width="12.5703125" customWidth="1"/>
    <col min="3590" max="3590" width="11.5703125" customWidth="1"/>
    <col min="3591" max="3591" width="12.28515625" bestFit="1" customWidth="1"/>
    <col min="3592" max="3592" width="9.5703125" customWidth="1"/>
    <col min="3593" max="3593" width="11.140625" customWidth="1"/>
    <col min="3594" max="3594" width="3.140625" customWidth="1"/>
    <col min="3597" max="3597" width="4.42578125" customWidth="1"/>
    <col min="3841" max="3841" width="4.42578125" customWidth="1"/>
    <col min="3842" max="3842" width="7.28515625" customWidth="1"/>
    <col min="3843" max="3843" width="18.85546875" customWidth="1"/>
    <col min="3844" max="3844" width="8.140625" customWidth="1"/>
    <col min="3845" max="3845" width="12.5703125" customWidth="1"/>
    <col min="3846" max="3846" width="11.5703125" customWidth="1"/>
    <col min="3847" max="3847" width="12.28515625" bestFit="1" customWidth="1"/>
    <col min="3848" max="3848" width="9.5703125" customWidth="1"/>
    <col min="3849" max="3849" width="11.140625" customWidth="1"/>
    <col min="3850" max="3850" width="3.140625" customWidth="1"/>
    <col min="3853" max="3853" width="4.42578125" customWidth="1"/>
    <col min="4097" max="4097" width="4.42578125" customWidth="1"/>
    <col min="4098" max="4098" width="7.28515625" customWidth="1"/>
    <col min="4099" max="4099" width="18.85546875" customWidth="1"/>
    <col min="4100" max="4100" width="8.140625" customWidth="1"/>
    <col min="4101" max="4101" width="12.5703125" customWidth="1"/>
    <col min="4102" max="4102" width="11.5703125" customWidth="1"/>
    <col min="4103" max="4103" width="12.28515625" bestFit="1" customWidth="1"/>
    <col min="4104" max="4104" width="9.5703125" customWidth="1"/>
    <col min="4105" max="4105" width="11.140625" customWidth="1"/>
    <col min="4106" max="4106" width="3.140625" customWidth="1"/>
    <col min="4109" max="4109" width="4.42578125" customWidth="1"/>
    <col min="4353" max="4353" width="4.42578125" customWidth="1"/>
    <col min="4354" max="4354" width="7.28515625" customWidth="1"/>
    <col min="4355" max="4355" width="18.85546875" customWidth="1"/>
    <col min="4356" max="4356" width="8.140625" customWidth="1"/>
    <col min="4357" max="4357" width="12.5703125" customWidth="1"/>
    <col min="4358" max="4358" width="11.5703125" customWidth="1"/>
    <col min="4359" max="4359" width="12.28515625" bestFit="1" customWidth="1"/>
    <col min="4360" max="4360" width="9.5703125" customWidth="1"/>
    <col min="4361" max="4361" width="11.140625" customWidth="1"/>
    <col min="4362" max="4362" width="3.140625" customWidth="1"/>
    <col min="4365" max="4365" width="4.42578125" customWidth="1"/>
    <col min="4609" max="4609" width="4.42578125" customWidth="1"/>
    <col min="4610" max="4610" width="7.28515625" customWidth="1"/>
    <col min="4611" max="4611" width="18.85546875" customWidth="1"/>
    <col min="4612" max="4612" width="8.140625" customWidth="1"/>
    <col min="4613" max="4613" width="12.5703125" customWidth="1"/>
    <col min="4614" max="4614" width="11.5703125" customWidth="1"/>
    <col min="4615" max="4615" width="12.28515625" bestFit="1" customWidth="1"/>
    <col min="4616" max="4616" width="9.5703125" customWidth="1"/>
    <col min="4617" max="4617" width="11.140625" customWidth="1"/>
    <col min="4618" max="4618" width="3.140625" customWidth="1"/>
    <col min="4621" max="4621" width="4.42578125" customWidth="1"/>
    <col min="4865" max="4865" width="4.42578125" customWidth="1"/>
    <col min="4866" max="4866" width="7.28515625" customWidth="1"/>
    <col min="4867" max="4867" width="18.85546875" customWidth="1"/>
    <col min="4868" max="4868" width="8.140625" customWidth="1"/>
    <col min="4869" max="4869" width="12.5703125" customWidth="1"/>
    <col min="4870" max="4870" width="11.5703125" customWidth="1"/>
    <col min="4871" max="4871" width="12.28515625" bestFit="1" customWidth="1"/>
    <col min="4872" max="4872" width="9.5703125" customWidth="1"/>
    <col min="4873" max="4873" width="11.140625" customWidth="1"/>
    <col min="4874" max="4874" width="3.140625" customWidth="1"/>
    <col min="4877" max="4877" width="4.42578125" customWidth="1"/>
    <col min="5121" max="5121" width="4.42578125" customWidth="1"/>
    <col min="5122" max="5122" width="7.28515625" customWidth="1"/>
    <col min="5123" max="5123" width="18.85546875" customWidth="1"/>
    <col min="5124" max="5124" width="8.140625" customWidth="1"/>
    <col min="5125" max="5125" width="12.5703125" customWidth="1"/>
    <col min="5126" max="5126" width="11.5703125" customWidth="1"/>
    <col min="5127" max="5127" width="12.28515625" bestFit="1" customWidth="1"/>
    <col min="5128" max="5128" width="9.5703125" customWidth="1"/>
    <col min="5129" max="5129" width="11.140625" customWidth="1"/>
    <col min="5130" max="5130" width="3.140625" customWidth="1"/>
    <col min="5133" max="5133" width="4.42578125" customWidth="1"/>
    <col min="5377" max="5377" width="4.42578125" customWidth="1"/>
    <col min="5378" max="5378" width="7.28515625" customWidth="1"/>
    <col min="5379" max="5379" width="18.85546875" customWidth="1"/>
    <col min="5380" max="5380" width="8.140625" customWidth="1"/>
    <col min="5381" max="5381" width="12.5703125" customWidth="1"/>
    <col min="5382" max="5382" width="11.5703125" customWidth="1"/>
    <col min="5383" max="5383" width="12.28515625" bestFit="1" customWidth="1"/>
    <col min="5384" max="5384" width="9.5703125" customWidth="1"/>
    <col min="5385" max="5385" width="11.140625" customWidth="1"/>
    <col min="5386" max="5386" width="3.140625" customWidth="1"/>
    <col min="5389" max="5389" width="4.42578125" customWidth="1"/>
    <col min="5633" max="5633" width="4.42578125" customWidth="1"/>
    <col min="5634" max="5634" width="7.28515625" customWidth="1"/>
    <col min="5635" max="5635" width="18.85546875" customWidth="1"/>
    <col min="5636" max="5636" width="8.140625" customWidth="1"/>
    <col min="5637" max="5637" width="12.5703125" customWidth="1"/>
    <col min="5638" max="5638" width="11.5703125" customWidth="1"/>
    <col min="5639" max="5639" width="12.28515625" bestFit="1" customWidth="1"/>
    <col min="5640" max="5640" width="9.5703125" customWidth="1"/>
    <col min="5641" max="5641" width="11.140625" customWidth="1"/>
    <col min="5642" max="5642" width="3.140625" customWidth="1"/>
    <col min="5645" max="5645" width="4.42578125" customWidth="1"/>
    <col min="5889" max="5889" width="4.42578125" customWidth="1"/>
    <col min="5890" max="5890" width="7.28515625" customWidth="1"/>
    <col min="5891" max="5891" width="18.85546875" customWidth="1"/>
    <col min="5892" max="5892" width="8.140625" customWidth="1"/>
    <col min="5893" max="5893" width="12.5703125" customWidth="1"/>
    <col min="5894" max="5894" width="11.5703125" customWidth="1"/>
    <col min="5895" max="5895" width="12.28515625" bestFit="1" customWidth="1"/>
    <col min="5896" max="5896" width="9.5703125" customWidth="1"/>
    <col min="5897" max="5897" width="11.140625" customWidth="1"/>
    <col min="5898" max="5898" width="3.140625" customWidth="1"/>
    <col min="5901" max="5901" width="4.42578125" customWidth="1"/>
    <col min="6145" max="6145" width="4.42578125" customWidth="1"/>
    <col min="6146" max="6146" width="7.28515625" customWidth="1"/>
    <col min="6147" max="6147" width="18.85546875" customWidth="1"/>
    <col min="6148" max="6148" width="8.140625" customWidth="1"/>
    <col min="6149" max="6149" width="12.5703125" customWidth="1"/>
    <col min="6150" max="6150" width="11.5703125" customWidth="1"/>
    <col min="6151" max="6151" width="12.28515625" bestFit="1" customWidth="1"/>
    <col min="6152" max="6152" width="9.5703125" customWidth="1"/>
    <col min="6153" max="6153" width="11.140625" customWidth="1"/>
    <col min="6154" max="6154" width="3.140625" customWidth="1"/>
    <col min="6157" max="6157" width="4.42578125" customWidth="1"/>
    <col min="6401" max="6401" width="4.42578125" customWidth="1"/>
    <col min="6402" max="6402" width="7.28515625" customWidth="1"/>
    <col min="6403" max="6403" width="18.85546875" customWidth="1"/>
    <col min="6404" max="6404" width="8.140625" customWidth="1"/>
    <col min="6405" max="6405" width="12.5703125" customWidth="1"/>
    <col min="6406" max="6406" width="11.5703125" customWidth="1"/>
    <col min="6407" max="6407" width="12.28515625" bestFit="1" customWidth="1"/>
    <col min="6408" max="6408" width="9.5703125" customWidth="1"/>
    <col min="6409" max="6409" width="11.140625" customWidth="1"/>
    <col min="6410" max="6410" width="3.140625" customWidth="1"/>
    <col min="6413" max="6413" width="4.42578125" customWidth="1"/>
    <col min="6657" max="6657" width="4.42578125" customWidth="1"/>
    <col min="6658" max="6658" width="7.28515625" customWidth="1"/>
    <col min="6659" max="6659" width="18.85546875" customWidth="1"/>
    <col min="6660" max="6660" width="8.140625" customWidth="1"/>
    <col min="6661" max="6661" width="12.5703125" customWidth="1"/>
    <col min="6662" max="6662" width="11.5703125" customWidth="1"/>
    <col min="6663" max="6663" width="12.28515625" bestFit="1" customWidth="1"/>
    <col min="6664" max="6664" width="9.5703125" customWidth="1"/>
    <col min="6665" max="6665" width="11.140625" customWidth="1"/>
    <col min="6666" max="6666" width="3.140625" customWidth="1"/>
    <col min="6669" max="6669" width="4.42578125" customWidth="1"/>
    <col min="6913" max="6913" width="4.42578125" customWidth="1"/>
    <col min="6914" max="6914" width="7.28515625" customWidth="1"/>
    <col min="6915" max="6915" width="18.85546875" customWidth="1"/>
    <col min="6916" max="6916" width="8.140625" customWidth="1"/>
    <col min="6917" max="6917" width="12.5703125" customWidth="1"/>
    <col min="6918" max="6918" width="11.5703125" customWidth="1"/>
    <col min="6919" max="6919" width="12.28515625" bestFit="1" customWidth="1"/>
    <col min="6920" max="6920" width="9.5703125" customWidth="1"/>
    <col min="6921" max="6921" width="11.140625" customWidth="1"/>
    <col min="6922" max="6922" width="3.140625" customWidth="1"/>
    <col min="6925" max="6925" width="4.42578125" customWidth="1"/>
    <col min="7169" max="7169" width="4.42578125" customWidth="1"/>
    <col min="7170" max="7170" width="7.28515625" customWidth="1"/>
    <col min="7171" max="7171" width="18.85546875" customWidth="1"/>
    <col min="7172" max="7172" width="8.140625" customWidth="1"/>
    <col min="7173" max="7173" width="12.5703125" customWidth="1"/>
    <col min="7174" max="7174" width="11.5703125" customWidth="1"/>
    <col min="7175" max="7175" width="12.28515625" bestFit="1" customWidth="1"/>
    <col min="7176" max="7176" width="9.5703125" customWidth="1"/>
    <col min="7177" max="7177" width="11.140625" customWidth="1"/>
    <col min="7178" max="7178" width="3.140625" customWidth="1"/>
    <col min="7181" max="7181" width="4.42578125" customWidth="1"/>
    <col min="7425" max="7425" width="4.42578125" customWidth="1"/>
    <col min="7426" max="7426" width="7.28515625" customWidth="1"/>
    <col min="7427" max="7427" width="18.85546875" customWidth="1"/>
    <col min="7428" max="7428" width="8.140625" customWidth="1"/>
    <col min="7429" max="7429" width="12.5703125" customWidth="1"/>
    <col min="7430" max="7430" width="11.5703125" customWidth="1"/>
    <col min="7431" max="7431" width="12.28515625" bestFit="1" customWidth="1"/>
    <col min="7432" max="7432" width="9.5703125" customWidth="1"/>
    <col min="7433" max="7433" width="11.140625" customWidth="1"/>
    <col min="7434" max="7434" width="3.140625" customWidth="1"/>
    <col min="7437" max="7437" width="4.42578125" customWidth="1"/>
    <col min="7681" max="7681" width="4.42578125" customWidth="1"/>
    <col min="7682" max="7682" width="7.28515625" customWidth="1"/>
    <col min="7683" max="7683" width="18.85546875" customWidth="1"/>
    <col min="7684" max="7684" width="8.140625" customWidth="1"/>
    <col min="7685" max="7685" width="12.5703125" customWidth="1"/>
    <col min="7686" max="7686" width="11.5703125" customWidth="1"/>
    <col min="7687" max="7687" width="12.28515625" bestFit="1" customWidth="1"/>
    <col min="7688" max="7688" width="9.5703125" customWidth="1"/>
    <col min="7689" max="7689" width="11.140625" customWidth="1"/>
    <col min="7690" max="7690" width="3.140625" customWidth="1"/>
    <col min="7693" max="7693" width="4.42578125" customWidth="1"/>
    <col min="7937" max="7937" width="4.42578125" customWidth="1"/>
    <col min="7938" max="7938" width="7.28515625" customWidth="1"/>
    <col min="7939" max="7939" width="18.85546875" customWidth="1"/>
    <col min="7940" max="7940" width="8.140625" customWidth="1"/>
    <col min="7941" max="7941" width="12.5703125" customWidth="1"/>
    <col min="7942" max="7942" width="11.5703125" customWidth="1"/>
    <col min="7943" max="7943" width="12.28515625" bestFit="1" customWidth="1"/>
    <col min="7944" max="7944" width="9.5703125" customWidth="1"/>
    <col min="7945" max="7945" width="11.140625" customWidth="1"/>
    <col min="7946" max="7946" width="3.140625" customWidth="1"/>
    <col min="7949" max="7949" width="4.42578125" customWidth="1"/>
    <col min="8193" max="8193" width="4.42578125" customWidth="1"/>
    <col min="8194" max="8194" width="7.28515625" customWidth="1"/>
    <col min="8195" max="8195" width="18.85546875" customWidth="1"/>
    <col min="8196" max="8196" width="8.140625" customWidth="1"/>
    <col min="8197" max="8197" width="12.5703125" customWidth="1"/>
    <col min="8198" max="8198" width="11.5703125" customWidth="1"/>
    <col min="8199" max="8199" width="12.28515625" bestFit="1" customWidth="1"/>
    <col min="8200" max="8200" width="9.5703125" customWidth="1"/>
    <col min="8201" max="8201" width="11.140625" customWidth="1"/>
    <col min="8202" max="8202" width="3.140625" customWidth="1"/>
    <col min="8205" max="8205" width="4.42578125" customWidth="1"/>
    <col min="8449" max="8449" width="4.42578125" customWidth="1"/>
    <col min="8450" max="8450" width="7.28515625" customWidth="1"/>
    <col min="8451" max="8451" width="18.85546875" customWidth="1"/>
    <col min="8452" max="8452" width="8.140625" customWidth="1"/>
    <col min="8453" max="8453" width="12.5703125" customWidth="1"/>
    <col min="8454" max="8454" width="11.5703125" customWidth="1"/>
    <col min="8455" max="8455" width="12.28515625" bestFit="1" customWidth="1"/>
    <col min="8456" max="8456" width="9.5703125" customWidth="1"/>
    <col min="8457" max="8457" width="11.140625" customWidth="1"/>
    <col min="8458" max="8458" width="3.140625" customWidth="1"/>
    <col min="8461" max="8461" width="4.42578125" customWidth="1"/>
    <col min="8705" max="8705" width="4.42578125" customWidth="1"/>
    <col min="8706" max="8706" width="7.28515625" customWidth="1"/>
    <col min="8707" max="8707" width="18.85546875" customWidth="1"/>
    <col min="8708" max="8708" width="8.140625" customWidth="1"/>
    <col min="8709" max="8709" width="12.5703125" customWidth="1"/>
    <col min="8710" max="8710" width="11.5703125" customWidth="1"/>
    <col min="8711" max="8711" width="12.28515625" bestFit="1" customWidth="1"/>
    <col min="8712" max="8712" width="9.5703125" customWidth="1"/>
    <col min="8713" max="8713" width="11.140625" customWidth="1"/>
    <col min="8714" max="8714" width="3.140625" customWidth="1"/>
    <col min="8717" max="8717" width="4.42578125" customWidth="1"/>
    <col min="8961" max="8961" width="4.42578125" customWidth="1"/>
    <col min="8962" max="8962" width="7.28515625" customWidth="1"/>
    <col min="8963" max="8963" width="18.85546875" customWidth="1"/>
    <col min="8964" max="8964" width="8.140625" customWidth="1"/>
    <col min="8965" max="8965" width="12.5703125" customWidth="1"/>
    <col min="8966" max="8966" width="11.5703125" customWidth="1"/>
    <col min="8967" max="8967" width="12.28515625" bestFit="1" customWidth="1"/>
    <col min="8968" max="8968" width="9.5703125" customWidth="1"/>
    <col min="8969" max="8969" width="11.140625" customWidth="1"/>
    <col min="8970" max="8970" width="3.140625" customWidth="1"/>
    <col min="8973" max="8973" width="4.42578125" customWidth="1"/>
    <col min="9217" max="9217" width="4.42578125" customWidth="1"/>
    <col min="9218" max="9218" width="7.28515625" customWidth="1"/>
    <col min="9219" max="9219" width="18.85546875" customWidth="1"/>
    <col min="9220" max="9220" width="8.140625" customWidth="1"/>
    <col min="9221" max="9221" width="12.5703125" customWidth="1"/>
    <col min="9222" max="9222" width="11.5703125" customWidth="1"/>
    <col min="9223" max="9223" width="12.28515625" bestFit="1" customWidth="1"/>
    <col min="9224" max="9224" width="9.5703125" customWidth="1"/>
    <col min="9225" max="9225" width="11.140625" customWidth="1"/>
    <col min="9226" max="9226" width="3.140625" customWidth="1"/>
    <col min="9229" max="9229" width="4.42578125" customWidth="1"/>
    <col min="9473" max="9473" width="4.42578125" customWidth="1"/>
    <col min="9474" max="9474" width="7.28515625" customWidth="1"/>
    <col min="9475" max="9475" width="18.85546875" customWidth="1"/>
    <col min="9476" max="9476" width="8.140625" customWidth="1"/>
    <col min="9477" max="9477" width="12.5703125" customWidth="1"/>
    <col min="9478" max="9478" width="11.5703125" customWidth="1"/>
    <col min="9479" max="9479" width="12.28515625" bestFit="1" customWidth="1"/>
    <col min="9480" max="9480" width="9.5703125" customWidth="1"/>
    <col min="9481" max="9481" width="11.140625" customWidth="1"/>
    <col min="9482" max="9482" width="3.140625" customWidth="1"/>
    <col min="9485" max="9485" width="4.42578125" customWidth="1"/>
    <col min="9729" max="9729" width="4.42578125" customWidth="1"/>
    <col min="9730" max="9730" width="7.28515625" customWidth="1"/>
    <col min="9731" max="9731" width="18.85546875" customWidth="1"/>
    <col min="9732" max="9732" width="8.140625" customWidth="1"/>
    <col min="9733" max="9733" width="12.5703125" customWidth="1"/>
    <col min="9734" max="9734" width="11.5703125" customWidth="1"/>
    <col min="9735" max="9735" width="12.28515625" bestFit="1" customWidth="1"/>
    <col min="9736" max="9736" width="9.5703125" customWidth="1"/>
    <col min="9737" max="9737" width="11.140625" customWidth="1"/>
    <col min="9738" max="9738" width="3.140625" customWidth="1"/>
    <col min="9741" max="9741" width="4.42578125" customWidth="1"/>
    <col min="9985" max="9985" width="4.42578125" customWidth="1"/>
    <col min="9986" max="9986" width="7.28515625" customWidth="1"/>
    <col min="9987" max="9987" width="18.85546875" customWidth="1"/>
    <col min="9988" max="9988" width="8.140625" customWidth="1"/>
    <col min="9989" max="9989" width="12.5703125" customWidth="1"/>
    <col min="9990" max="9990" width="11.5703125" customWidth="1"/>
    <col min="9991" max="9991" width="12.28515625" bestFit="1" customWidth="1"/>
    <col min="9992" max="9992" width="9.5703125" customWidth="1"/>
    <col min="9993" max="9993" width="11.140625" customWidth="1"/>
    <col min="9994" max="9994" width="3.140625" customWidth="1"/>
    <col min="9997" max="9997" width="4.42578125" customWidth="1"/>
    <col min="10241" max="10241" width="4.42578125" customWidth="1"/>
    <col min="10242" max="10242" width="7.28515625" customWidth="1"/>
    <col min="10243" max="10243" width="18.85546875" customWidth="1"/>
    <col min="10244" max="10244" width="8.140625" customWidth="1"/>
    <col min="10245" max="10245" width="12.5703125" customWidth="1"/>
    <col min="10246" max="10246" width="11.5703125" customWidth="1"/>
    <col min="10247" max="10247" width="12.28515625" bestFit="1" customWidth="1"/>
    <col min="10248" max="10248" width="9.5703125" customWidth="1"/>
    <col min="10249" max="10249" width="11.140625" customWidth="1"/>
    <col min="10250" max="10250" width="3.140625" customWidth="1"/>
    <col min="10253" max="10253" width="4.42578125" customWidth="1"/>
    <col min="10497" max="10497" width="4.42578125" customWidth="1"/>
    <col min="10498" max="10498" width="7.28515625" customWidth="1"/>
    <col min="10499" max="10499" width="18.85546875" customWidth="1"/>
    <col min="10500" max="10500" width="8.140625" customWidth="1"/>
    <col min="10501" max="10501" width="12.5703125" customWidth="1"/>
    <col min="10502" max="10502" width="11.5703125" customWidth="1"/>
    <col min="10503" max="10503" width="12.28515625" bestFit="1" customWidth="1"/>
    <col min="10504" max="10504" width="9.5703125" customWidth="1"/>
    <col min="10505" max="10505" width="11.140625" customWidth="1"/>
    <col min="10506" max="10506" width="3.140625" customWidth="1"/>
    <col min="10509" max="10509" width="4.42578125" customWidth="1"/>
    <col min="10753" max="10753" width="4.42578125" customWidth="1"/>
    <col min="10754" max="10754" width="7.28515625" customWidth="1"/>
    <col min="10755" max="10755" width="18.85546875" customWidth="1"/>
    <col min="10756" max="10756" width="8.140625" customWidth="1"/>
    <col min="10757" max="10757" width="12.5703125" customWidth="1"/>
    <col min="10758" max="10758" width="11.5703125" customWidth="1"/>
    <col min="10759" max="10759" width="12.28515625" bestFit="1" customWidth="1"/>
    <col min="10760" max="10760" width="9.5703125" customWidth="1"/>
    <col min="10761" max="10761" width="11.140625" customWidth="1"/>
    <col min="10762" max="10762" width="3.140625" customWidth="1"/>
    <col min="10765" max="10765" width="4.42578125" customWidth="1"/>
    <col min="11009" max="11009" width="4.42578125" customWidth="1"/>
    <col min="11010" max="11010" width="7.28515625" customWidth="1"/>
    <col min="11011" max="11011" width="18.85546875" customWidth="1"/>
    <col min="11012" max="11012" width="8.140625" customWidth="1"/>
    <col min="11013" max="11013" width="12.5703125" customWidth="1"/>
    <col min="11014" max="11014" width="11.5703125" customWidth="1"/>
    <col min="11015" max="11015" width="12.28515625" bestFit="1" customWidth="1"/>
    <col min="11016" max="11016" width="9.5703125" customWidth="1"/>
    <col min="11017" max="11017" width="11.140625" customWidth="1"/>
    <col min="11018" max="11018" width="3.140625" customWidth="1"/>
    <col min="11021" max="11021" width="4.42578125" customWidth="1"/>
    <col min="11265" max="11265" width="4.42578125" customWidth="1"/>
    <col min="11266" max="11266" width="7.28515625" customWidth="1"/>
    <col min="11267" max="11267" width="18.85546875" customWidth="1"/>
    <col min="11268" max="11268" width="8.140625" customWidth="1"/>
    <col min="11269" max="11269" width="12.5703125" customWidth="1"/>
    <col min="11270" max="11270" width="11.5703125" customWidth="1"/>
    <col min="11271" max="11271" width="12.28515625" bestFit="1" customWidth="1"/>
    <col min="11272" max="11272" width="9.5703125" customWidth="1"/>
    <col min="11273" max="11273" width="11.140625" customWidth="1"/>
    <col min="11274" max="11274" width="3.140625" customWidth="1"/>
    <col min="11277" max="11277" width="4.42578125" customWidth="1"/>
    <col min="11521" max="11521" width="4.42578125" customWidth="1"/>
    <col min="11522" max="11522" width="7.28515625" customWidth="1"/>
    <col min="11523" max="11523" width="18.85546875" customWidth="1"/>
    <col min="11524" max="11524" width="8.140625" customWidth="1"/>
    <col min="11525" max="11525" width="12.5703125" customWidth="1"/>
    <col min="11526" max="11526" width="11.5703125" customWidth="1"/>
    <col min="11527" max="11527" width="12.28515625" bestFit="1" customWidth="1"/>
    <col min="11528" max="11528" width="9.5703125" customWidth="1"/>
    <col min="11529" max="11529" width="11.140625" customWidth="1"/>
    <col min="11530" max="11530" width="3.140625" customWidth="1"/>
    <col min="11533" max="11533" width="4.42578125" customWidth="1"/>
    <col min="11777" max="11777" width="4.42578125" customWidth="1"/>
    <col min="11778" max="11778" width="7.28515625" customWidth="1"/>
    <col min="11779" max="11779" width="18.85546875" customWidth="1"/>
    <col min="11780" max="11780" width="8.140625" customWidth="1"/>
    <col min="11781" max="11781" width="12.5703125" customWidth="1"/>
    <col min="11782" max="11782" width="11.5703125" customWidth="1"/>
    <col min="11783" max="11783" width="12.28515625" bestFit="1" customWidth="1"/>
    <col min="11784" max="11784" width="9.5703125" customWidth="1"/>
    <col min="11785" max="11785" width="11.140625" customWidth="1"/>
    <col min="11786" max="11786" width="3.140625" customWidth="1"/>
    <col min="11789" max="11789" width="4.42578125" customWidth="1"/>
    <col min="12033" max="12033" width="4.42578125" customWidth="1"/>
    <col min="12034" max="12034" width="7.28515625" customWidth="1"/>
    <col min="12035" max="12035" width="18.85546875" customWidth="1"/>
    <col min="12036" max="12036" width="8.140625" customWidth="1"/>
    <col min="12037" max="12037" width="12.5703125" customWidth="1"/>
    <col min="12038" max="12038" width="11.5703125" customWidth="1"/>
    <col min="12039" max="12039" width="12.28515625" bestFit="1" customWidth="1"/>
    <col min="12040" max="12040" width="9.5703125" customWidth="1"/>
    <col min="12041" max="12041" width="11.140625" customWidth="1"/>
    <col min="12042" max="12042" width="3.140625" customWidth="1"/>
    <col min="12045" max="12045" width="4.42578125" customWidth="1"/>
    <col min="12289" max="12289" width="4.42578125" customWidth="1"/>
    <col min="12290" max="12290" width="7.28515625" customWidth="1"/>
    <col min="12291" max="12291" width="18.85546875" customWidth="1"/>
    <col min="12292" max="12292" width="8.140625" customWidth="1"/>
    <col min="12293" max="12293" width="12.5703125" customWidth="1"/>
    <col min="12294" max="12294" width="11.5703125" customWidth="1"/>
    <col min="12295" max="12295" width="12.28515625" bestFit="1" customWidth="1"/>
    <col min="12296" max="12296" width="9.5703125" customWidth="1"/>
    <col min="12297" max="12297" width="11.140625" customWidth="1"/>
    <col min="12298" max="12298" width="3.140625" customWidth="1"/>
    <col min="12301" max="12301" width="4.42578125" customWidth="1"/>
    <col min="12545" max="12545" width="4.42578125" customWidth="1"/>
    <col min="12546" max="12546" width="7.28515625" customWidth="1"/>
    <col min="12547" max="12547" width="18.85546875" customWidth="1"/>
    <col min="12548" max="12548" width="8.140625" customWidth="1"/>
    <col min="12549" max="12549" width="12.5703125" customWidth="1"/>
    <col min="12550" max="12550" width="11.5703125" customWidth="1"/>
    <col min="12551" max="12551" width="12.28515625" bestFit="1" customWidth="1"/>
    <col min="12552" max="12552" width="9.5703125" customWidth="1"/>
    <col min="12553" max="12553" width="11.140625" customWidth="1"/>
    <col min="12554" max="12554" width="3.140625" customWidth="1"/>
    <col min="12557" max="12557" width="4.42578125" customWidth="1"/>
    <col min="12801" max="12801" width="4.42578125" customWidth="1"/>
    <col min="12802" max="12802" width="7.28515625" customWidth="1"/>
    <col min="12803" max="12803" width="18.85546875" customWidth="1"/>
    <col min="12804" max="12804" width="8.140625" customWidth="1"/>
    <col min="12805" max="12805" width="12.5703125" customWidth="1"/>
    <col min="12806" max="12806" width="11.5703125" customWidth="1"/>
    <col min="12807" max="12807" width="12.28515625" bestFit="1" customWidth="1"/>
    <col min="12808" max="12808" width="9.5703125" customWidth="1"/>
    <col min="12809" max="12809" width="11.140625" customWidth="1"/>
    <col min="12810" max="12810" width="3.140625" customWidth="1"/>
    <col min="12813" max="12813" width="4.42578125" customWidth="1"/>
    <col min="13057" max="13057" width="4.42578125" customWidth="1"/>
    <col min="13058" max="13058" width="7.28515625" customWidth="1"/>
    <col min="13059" max="13059" width="18.85546875" customWidth="1"/>
    <col min="13060" max="13060" width="8.140625" customWidth="1"/>
    <col min="13061" max="13061" width="12.5703125" customWidth="1"/>
    <col min="13062" max="13062" width="11.5703125" customWidth="1"/>
    <col min="13063" max="13063" width="12.28515625" bestFit="1" customWidth="1"/>
    <col min="13064" max="13064" width="9.5703125" customWidth="1"/>
    <col min="13065" max="13065" width="11.140625" customWidth="1"/>
    <col min="13066" max="13066" width="3.140625" customWidth="1"/>
    <col min="13069" max="13069" width="4.42578125" customWidth="1"/>
    <col min="13313" max="13313" width="4.42578125" customWidth="1"/>
    <col min="13314" max="13314" width="7.28515625" customWidth="1"/>
    <col min="13315" max="13315" width="18.85546875" customWidth="1"/>
    <col min="13316" max="13316" width="8.140625" customWidth="1"/>
    <col min="13317" max="13317" width="12.5703125" customWidth="1"/>
    <col min="13318" max="13318" width="11.5703125" customWidth="1"/>
    <col min="13319" max="13319" width="12.28515625" bestFit="1" customWidth="1"/>
    <col min="13320" max="13320" width="9.5703125" customWidth="1"/>
    <col min="13321" max="13321" width="11.140625" customWidth="1"/>
    <col min="13322" max="13322" width="3.140625" customWidth="1"/>
    <col min="13325" max="13325" width="4.42578125" customWidth="1"/>
    <col min="13569" max="13569" width="4.42578125" customWidth="1"/>
    <col min="13570" max="13570" width="7.28515625" customWidth="1"/>
    <col min="13571" max="13571" width="18.85546875" customWidth="1"/>
    <col min="13572" max="13572" width="8.140625" customWidth="1"/>
    <col min="13573" max="13573" width="12.5703125" customWidth="1"/>
    <col min="13574" max="13574" width="11.5703125" customWidth="1"/>
    <col min="13575" max="13575" width="12.28515625" bestFit="1" customWidth="1"/>
    <col min="13576" max="13576" width="9.5703125" customWidth="1"/>
    <col min="13577" max="13577" width="11.140625" customWidth="1"/>
    <col min="13578" max="13578" width="3.140625" customWidth="1"/>
    <col min="13581" max="13581" width="4.42578125" customWidth="1"/>
    <col min="13825" max="13825" width="4.42578125" customWidth="1"/>
    <col min="13826" max="13826" width="7.28515625" customWidth="1"/>
    <col min="13827" max="13827" width="18.85546875" customWidth="1"/>
    <col min="13828" max="13828" width="8.140625" customWidth="1"/>
    <col min="13829" max="13829" width="12.5703125" customWidth="1"/>
    <col min="13830" max="13830" width="11.5703125" customWidth="1"/>
    <col min="13831" max="13831" width="12.28515625" bestFit="1" customWidth="1"/>
    <col min="13832" max="13832" width="9.5703125" customWidth="1"/>
    <col min="13833" max="13833" width="11.140625" customWidth="1"/>
    <col min="13834" max="13834" width="3.140625" customWidth="1"/>
    <col min="13837" max="13837" width="4.42578125" customWidth="1"/>
    <col min="14081" max="14081" width="4.42578125" customWidth="1"/>
    <col min="14082" max="14082" width="7.28515625" customWidth="1"/>
    <col min="14083" max="14083" width="18.85546875" customWidth="1"/>
    <col min="14084" max="14084" width="8.140625" customWidth="1"/>
    <col min="14085" max="14085" width="12.5703125" customWidth="1"/>
    <col min="14086" max="14086" width="11.5703125" customWidth="1"/>
    <col min="14087" max="14087" width="12.28515625" bestFit="1" customWidth="1"/>
    <col min="14088" max="14088" width="9.5703125" customWidth="1"/>
    <col min="14089" max="14089" width="11.140625" customWidth="1"/>
    <col min="14090" max="14090" width="3.140625" customWidth="1"/>
    <col min="14093" max="14093" width="4.42578125" customWidth="1"/>
    <col min="14337" max="14337" width="4.42578125" customWidth="1"/>
    <col min="14338" max="14338" width="7.28515625" customWidth="1"/>
    <col min="14339" max="14339" width="18.85546875" customWidth="1"/>
    <col min="14340" max="14340" width="8.140625" customWidth="1"/>
    <col min="14341" max="14341" width="12.5703125" customWidth="1"/>
    <col min="14342" max="14342" width="11.5703125" customWidth="1"/>
    <col min="14343" max="14343" width="12.28515625" bestFit="1" customWidth="1"/>
    <col min="14344" max="14344" width="9.5703125" customWidth="1"/>
    <col min="14345" max="14345" width="11.140625" customWidth="1"/>
    <col min="14346" max="14346" width="3.140625" customWidth="1"/>
    <col min="14349" max="14349" width="4.42578125" customWidth="1"/>
    <col min="14593" max="14593" width="4.42578125" customWidth="1"/>
    <col min="14594" max="14594" width="7.28515625" customWidth="1"/>
    <col min="14595" max="14595" width="18.85546875" customWidth="1"/>
    <col min="14596" max="14596" width="8.140625" customWidth="1"/>
    <col min="14597" max="14597" width="12.5703125" customWidth="1"/>
    <col min="14598" max="14598" width="11.5703125" customWidth="1"/>
    <col min="14599" max="14599" width="12.28515625" bestFit="1" customWidth="1"/>
    <col min="14600" max="14600" width="9.5703125" customWidth="1"/>
    <col min="14601" max="14601" width="11.140625" customWidth="1"/>
    <col min="14602" max="14602" width="3.140625" customWidth="1"/>
    <col min="14605" max="14605" width="4.42578125" customWidth="1"/>
    <col min="14849" max="14849" width="4.42578125" customWidth="1"/>
    <col min="14850" max="14850" width="7.28515625" customWidth="1"/>
    <col min="14851" max="14851" width="18.85546875" customWidth="1"/>
    <col min="14852" max="14852" width="8.140625" customWidth="1"/>
    <col min="14853" max="14853" width="12.5703125" customWidth="1"/>
    <col min="14854" max="14854" width="11.5703125" customWidth="1"/>
    <col min="14855" max="14855" width="12.28515625" bestFit="1" customWidth="1"/>
    <col min="14856" max="14856" width="9.5703125" customWidth="1"/>
    <col min="14857" max="14857" width="11.140625" customWidth="1"/>
    <col min="14858" max="14858" width="3.140625" customWidth="1"/>
    <col min="14861" max="14861" width="4.42578125" customWidth="1"/>
    <col min="15105" max="15105" width="4.42578125" customWidth="1"/>
    <col min="15106" max="15106" width="7.28515625" customWidth="1"/>
    <col min="15107" max="15107" width="18.85546875" customWidth="1"/>
    <col min="15108" max="15108" width="8.140625" customWidth="1"/>
    <col min="15109" max="15109" width="12.5703125" customWidth="1"/>
    <col min="15110" max="15110" width="11.5703125" customWidth="1"/>
    <col min="15111" max="15111" width="12.28515625" bestFit="1" customWidth="1"/>
    <col min="15112" max="15112" width="9.5703125" customWidth="1"/>
    <col min="15113" max="15113" width="11.140625" customWidth="1"/>
    <col min="15114" max="15114" width="3.140625" customWidth="1"/>
    <col min="15117" max="15117" width="4.42578125" customWidth="1"/>
    <col min="15361" max="15361" width="4.42578125" customWidth="1"/>
    <col min="15362" max="15362" width="7.28515625" customWidth="1"/>
    <col min="15363" max="15363" width="18.85546875" customWidth="1"/>
    <col min="15364" max="15364" width="8.140625" customWidth="1"/>
    <col min="15365" max="15365" width="12.5703125" customWidth="1"/>
    <col min="15366" max="15366" width="11.5703125" customWidth="1"/>
    <col min="15367" max="15367" width="12.28515625" bestFit="1" customWidth="1"/>
    <col min="15368" max="15368" width="9.5703125" customWidth="1"/>
    <col min="15369" max="15369" width="11.140625" customWidth="1"/>
    <col min="15370" max="15370" width="3.140625" customWidth="1"/>
    <col min="15373" max="15373" width="4.42578125" customWidth="1"/>
    <col min="15617" max="15617" width="4.42578125" customWidth="1"/>
    <col min="15618" max="15618" width="7.28515625" customWidth="1"/>
    <col min="15619" max="15619" width="18.85546875" customWidth="1"/>
    <col min="15620" max="15620" width="8.140625" customWidth="1"/>
    <col min="15621" max="15621" width="12.5703125" customWidth="1"/>
    <col min="15622" max="15622" width="11.5703125" customWidth="1"/>
    <col min="15623" max="15623" width="12.28515625" bestFit="1" customWidth="1"/>
    <col min="15624" max="15624" width="9.5703125" customWidth="1"/>
    <col min="15625" max="15625" width="11.140625" customWidth="1"/>
    <col min="15626" max="15626" width="3.140625" customWidth="1"/>
    <col min="15629" max="15629" width="4.42578125" customWidth="1"/>
    <col min="15873" max="15873" width="4.42578125" customWidth="1"/>
    <col min="15874" max="15874" width="7.28515625" customWidth="1"/>
    <col min="15875" max="15875" width="18.85546875" customWidth="1"/>
    <col min="15876" max="15876" width="8.140625" customWidth="1"/>
    <col min="15877" max="15877" width="12.5703125" customWidth="1"/>
    <col min="15878" max="15878" width="11.5703125" customWidth="1"/>
    <col min="15879" max="15879" width="12.28515625" bestFit="1" customWidth="1"/>
    <col min="15880" max="15880" width="9.5703125" customWidth="1"/>
    <col min="15881" max="15881" width="11.140625" customWidth="1"/>
    <col min="15882" max="15882" width="3.140625" customWidth="1"/>
    <col min="15885" max="15885" width="4.42578125" customWidth="1"/>
    <col min="16129" max="16129" width="4.42578125" customWidth="1"/>
    <col min="16130" max="16130" width="7.28515625" customWidth="1"/>
    <col min="16131" max="16131" width="18.85546875" customWidth="1"/>
    <col min="16132" max="16132" width="8.140625" customWidth="1"/>
    <col min="16133" max="16133" width="12.5703125" customWidth="1"/>
    <col min="16134" max="16134" width="11.5703125" customWidth="1"/>
    <col min="16135" max="16135" width="12.28515625" bestFit="1" customWidth="1"/>
    <col min="16136" max="16136" width="9.5703125" customWidth="1"/>
    <col min="16137" max="16137" width="11.140625" customWidth="1"/>
    <col min="16138" max="16138" width="3.140625" customWidth="1"/>
    <col min="16141" max="16141" width="4.42578125" customWidth="1"/>
  </cols>
  <sheetData>
    <row r="1" spans="1:12" ht="15.75" x14ac:dyDescent="0.25">
      <c r="A1" s="69" t="s">
        <v>218</v>
      </c>
      <c r="B1" s="24"/>
      <c r="C1" s="20"/>
      <c r="D1" s="24"/>
      <c r="F1" s="77" t="s">
        <v>376</v>
      </c>
      <c r="G1" s="71">
        <v>40376</v>
      </c>
      <c r="H1" s="58"/>
      <c r="I1" s="56" t="s">
        <v>324</v>
      </c>
    </row>
    <row r="2" spans="1:12" x14ac:dyDescent="0.25">
      <c r="A2" s="23"/>
      <c r="B2" s="24"/>
      <c r="C2" s="20"/>
      <c r="D2" s="24"/>
      <c r="E2" s="20"/>
      <c r="F2" s="24"/>
      <c r="G2" s="60"/>
      <c r="H2" s="58"/>
      <c r="I2" s="78" t="s">
        <v>377</v>
      </c>
    </row>
    <row r="3" spans="1:12" x14ac:dyDescent="0.25">
      <c r="A3" s="26">
        <v>8.3000000000000007</v>
      </c>
      <c r="B3" s="24" t="s">
        <v>192</v>
      </c>
      <c r="C3" s="34"/>
      <c r="D3" s="35"/>
      <c r="E3" s="34"/>
      <c r="F3" s="36"/>
      <c r="G3" s="48"/>
      <c r="H3" s="58"/>
    </row>
    <row r="4" spans="1:12" x14ac:dyDescent="0.25">
      <c r="A4" s="29" t="s">
        <v>349</v>
      </c>
      <c r="B4" s="30" t="s">
        <v>222</v>
      </c>
      <c r="C4" s="31" t="s">
        <v>317</v>
      </c>
      <c r="D4" s="30" t="s">
        <v>224</v>
      </c>
      <c r="E4" s="31" t="s">
        <v>31</v>
      </c>
      <c r="F4" s="30" t="s">
        <v>225</v>
      </c>
      <c r="G4" s="32" t="s">
        <v>226</v>
      </c>
      <c r="H4" s="32" t="s">
        <v>227</v>
      </c>
      <c r="I4" s="32" t="s">
        <v>228</v>
      </c>
    </row>
    <row r="5" spans="1:12" x14ac:dyDescent="0.25">
      <c r="B5" s="24">
        <v>11</v>
      </c>
      <c r="C5" t="s">
        <v>322</v>
      </c>
      <c r="D5" s="9" t="s">
        <v>211</v>
      </c>
      <c r="E5" s="9" t="s">
        <v>268</v>
      </c>
      <c r="F5" s="72">
        <v>3.1828703703703702E-3</v>
      </c>
      <c r="G5" s="48">
        <v>0</v>
      </c>
      <c r="H5" s="42">
        <v>2.7258101851851853E-3</v>
      </c>
      <c r="I5" s="38">
        <f>+H5-G5</f>
        <v>2.7258101851851853E-3</v>
      </c>
    </row>
    <row r="6" spans="1:12" x14ac:dyDescent="0.25">
      <c r="A6" s="23"/>
      <c r="B6" s="24">
        <v>12</v>
      </c>
      <c r="C6" t="s">
        <v>321</v>
      </c>
      <c r="D6" s="9" t="s">
        <v>211</v>
      </c>
      <c r="E6" s="9" t="s">
        <v>259</v>
      </c>
      <c r="F6" s="72">
        <v>2.8935185185185184E-3</v>
      </c>
      <c r="G6" s="48">
        <v>2.8935185185185184E-4</v>
      </c>
      <c r="H6" s="42">
        <v>2.7430555555555559E-3</v>
      </c>
      <c r="I6" s="38">
        <f>+H6-G6</f>
        <v>2.453703703703704E-3</v>
      </c>
    </row>
    <row r="7" spans="1:12" x14ac:dyDescent="0.25">
      <c r="A7" s="23"/>
      <c r="B7" s="24">
        <v>13</v>
      </c>
      <c r="C7" t="s">
        <v>319</v>
      </c>
      <c r="D7" s="9" t="s">
        <v>211</v>
      </c>
      <c r="E7" s="9" t="s">
        <v>320</v>
      </c>
      <c r="F7" s="72">
        <v>2.7777777777777779E-3</v>
      </c>
      <c r="G7" s="48">
        <v>4.0509259259259231E-4</v>
      </c>
      <c r="H7" s="42">
        <v>3.0246527777777776E-3</v>
      </c>
      <c r="I7" s="38">
        <f>+H7-G7</f>
        <v>2.6195601851851853E-3</v>
      </c>
    </row>
    <row r="8" spans="1:12" x14ac:dyDescent="0.25">
      <c r="A8" s="23"/>
      <c r="B8" s="24"/>
      <c r="C8" s="20"/>
      <c r="D8" s="24"/>
      <c r="E8" s="20"/>
      <c r="F8" s="24"/>
      <c r="G8" s="60"/>
      <c r="H8" s="58"/>
    </row>
    <row r="9" spans="1:12" x14ac:dyDescent="0.25">
      <c r="A9" s="26">
        <v>8.34</v>
      </c>
      <c r="B9" s="24" t="s">
        <v>192</v>
      </c>
      <c r="F9" s="52"/>
      <c r="G9" s="48"/>
      <c r="H9" s="58"/>
    </row>
    <row r="10" spans="1:12" x14ac:dyDescent="0.25">
      <c r="A10" s="29" t="s">
        <v>350</v>
      </c>
      <c r="B10" s="30" t="s">
        <v>222</v>
      </c>
      <c r="C10" s="31" t="s">
        <v>264</v>
      </c>
      <c r="D10" s="30" t="s">
        <v>224</v>
      </c>
      <c r="E10" s="31" t="s">
        <v>31</v>
      </c>
      <c r="F10" s="30" t="s">
        <v>225</v>
      </c>
      <c r="G10" s="32" t="s">
        <v>226</v>
      </c>
      <c r="H10" s="32" t="s">
        <v>227</v>
      </c>
      <c r="I10" s="32" t="s">
        <v>228</v>
      </c>
      <c r="L10" s="3"/>
    </row>
    <row r="11" spans="1:12" x14ac:dyDescent="0.25">
      <c r="B11" s="24">
        <v>21</v>
      </c>
      <c r="C11" t="s">
        <v>272</v>
      </c>
      <c r="D11" s="9" t="s">
        <v>266</v>
      </c>
      <c r="E11" s="9" t="s">
        <v>268</v>
      </c>
      <c r="F11" s="72">
        <v>3.1249999999999997E-3</v>
      </c>
      <c r="G11" s="48">
        <v>0</v>
      </c>
      <c r="H11" s="42">
        <v>2.6041666666666665E-3</v>
      </c>
      <c r="I11" s="38">
        <f t="shared" ref="I11:I16" si="0">+H11-G11</f>
        <v>2.6041666666666665E-3</v>
      </c>
      <c r="K11" s="42"/>
      <c r="L11" s="3"/>
    </row>
    <row r="12" spans="1:12" x14ac:dyDescent="0.25">
      <c r="A12" s="23"/>
      <c r="B12" s="24">
        <v>22</v>
      </c>
      <c r="C12" t="s">
        <v>347</v>
      </c>
      <c r="D12" s="9" t="s">
        <v>266</v>
      </c>
      <c r="E12" s="9" t="s">
        <v>170</v>
      </c>
      <c r="F12" s="72">
        <v>2.8935185185185188E-3</v>
      </c>
      <c r="G12" s="48">
        <v>2.3148148148148095E-4</v>
      </c>
      <c r="H12" s="42">
        <v>2.6421296296296297E-3</v>
      </c>
      <c r="I12" s="38">
        <f t="shared" si="0"/>
        <v>2.4106481481481487E-3</v>
      </c>
      <c r="K12" s="42"/>
      <c r="L12" s="3"/>
    </row>
    <row r="13" spans="1:12" x14ac:dyDescent="0.25">
      <c r="A13" s="23"/>
      <c r="B13" s="24">
        <v>23</v>
      </c>
      <c r="C13" t="s">
        <v>269</v>
      </c>
      <c r="D13" s="9" t="s">
        <v>266</v>
      </c>
      <c r="E13" s="9" t="s">
        <v>268</v>
      </c>
      <c r="F13" s="72">
        <v>2.8935185185185188E-3</v>
      </c>
      <c r="G13" s="48">
        <v>2.3148148148148095E-4</v>
      </c>
      <c r="H13" s="42">
        <v>2.6577546296296297E-3</v>
      </c>
      <c r="I13" s="38">
        <f t="shared" si="0"/>
        <v>2.4262731481481488E-3</v>
      </c>
      <c r="K13" s="42"/>
      <c r="L13" s="3"/>
    </row>
    <row r="14" spans="1:12" x14ac:dyDescent="0.25">
      <c r="A14" s="23"/>
      <c r="B14" s="24">
        <v>24</v>
      </c>
      <c r="C14" t="s">
        <v>270</v>
      </c>
      <c r="D14" s="9" t="s">
        <v>266</v>
      </c>
      <c r="E14" s="9" t="s">
        <v>271</v>
      </c>
      <c r="F14" s="72">
        <v>2.6041666666666665E-3</v>
      </c>
      <c r="G14" s="48">
        <v>5.2083333333333322E-4</v>
      </c>
      <c r="H14" s="42">
        <v>2.7915509259259261E-3</v>
      </c>
      <c r="I14" s="38">
        <f t="shared" si="0"/>
        <v>2.2707175925925928E-3</v>
      </c>
      <c r="K14" s="42"/>
      <c r="L14" s="3"/>
    </row>
    <row r="15" spans="1:12" x14ac:dyDescent="0.25">
      <c r="B15" s="24">
        <v>26</v>
      </c>
      <c r="C15" t="s">
        <v>267</v>
      </c>
      <c r="D15" s="9" t="s">
        <v>266</v>
      </c>
      <c r="E15" s="9" t="s">
        <v>268</v>
      </c>
      <c r="F15" s="72">
        <v>2.5462962962962961E-3</v>
      </c>
      <c r="G15" s="48">
        <v>5.7870370370370367E-4</v>
      </c>
      <c r="H15" s="42">
        <v>2.850347222222222E-3</v>
      </c>
      <c r="I15" s="38">
        <f t="shared" si="0"/>
        <v>2.2716435185185183E-3</v>
      </c>
      <c r="K15" s="42"/>
      <c r="L15" s="3"/>
    </row>
    <row r="16" spans="1:12" x14ac:dyDescent="0.25">
      <c r="B16" s="24">
        <v>27</v>
      </c>
      <c r="C16" t="s">
        <v>265</v>
      </c>
      <c r="D16" s="9" t="s">
        <v>266</v>
      </c>
      <c r="E16" s="9" t="s">
        <v>268</v>
      </c>
      <c r="F16" s="72">
        <v>2.5462962962962961E-3</v>
      </c>
      <c r="G16" s="48">
        <v>5.7870370370370367E-4</v>
      </c>
      <c r="H16" s="42">
        <v>2.9281250000000002E-3</v>
      </c>
      <c r="I16" s="38">
        <f t="shared" si="0"/>
        <v>2.3494212962962965E-3</v>
      </c>
      <c r="K16" s="42"/>
      <c r="L16" s="3"/>
    </row>
    <row r="17" spans="1:12" x14ac:dyDescent="0.25">
      <c r="A17" s="23"/>
      <c r="B17" s="24">
        <v>25</v>
      </c>
      <c r="C17" t="s">
        <v>274</v>
      </c>
      <c r="D17" s="9" t="s">
        <v>266</v>
      </c>
      <c r="E17" s="9" t="s">
        <v>49</v>
      </c>
      <c r="F17" s="72">
        <v>2.5462962962962961E-3</v>
      </c>
      <c r="G17" s="48">
        <v>5.7870370370370367E-4</v>
      </c>
      <c r="H17" s="42" t="s">
        <v>252</v>
      </c>
      <c r="I17" s="38"/>
      <c r="L17" s="3"/>
    </row>
    <row r="18" spans="1:12" x14ac:dyDescent="0.25">
      <c r="E18" s="9"/>
      <c r="F18" s="72"/>
      <c r="G18" s="48"/>
      <c r="H18" s="42"/>
      <c r="I18" s="38"/>
    </row>
    <row r="19" spans="1:12" x14ac:dyDescent="0.25">
      <c r="A19" s="26">
        <v>8.3800000000000008</v>
      </c>
      <c r="B19" s="24" t="s">
        <v>192</v>
      </c>
      <c r="E19" s="9"/>
      <c r="F19" s="72"/>
      <c r="G19" s="48"/>
      <c r="H19" s="42"/>
      <c r="I19" s="38"/>
    </row>
    <row r="20" spans="1:12" x14ac:dyDescent="0.25">
      <c r="A20" s="29" t="s">
        <v>351</v>
      </c>
      <c r="B20" s="30" t="s">
        <v>222</v>
      </c>
      <c r="C20" s="31" t="s">
        <v>223</v>
      </c>
      <c r="D20" s="30" t="s">
        <v>224</v>
      </c>
      <c r="E20" s="31" t="s">
        <v>31</v>
      </c>
      <c r="F20" s="30" t="s">
        <v>225</v>
      </c>
      <c r="G20" s="32" t="s">
        <v>226</v>
      </c>
      <c r="H20" s="32" t="s">
        <v>227</v>
      </c>
      <c r="I20" s="32" t="s">
        <v>228</v>
      </c>
      <c r="L20" s="3"/>
    </row>
    <row r="21" spans="1:12" x14ac:dyDescent="0.25">
      <c r="B21" s="24">
        <v>31</v>
      </c>
      <c r="C21" t="s">
        <v>210</v>
      </c>
      <c r="D21" s="9" t="s">
        <v>41</v>
      </c>
      <c r="E21" s="9" t="s">
        <v>66</v>
      </c>
      <c r="F21" s="72">
        <v>6.9444444444444441E-3</v>
      </c>
      <c r="G21" s="48">
        <v>0</v>
      </c>
      <c r="H21" s="42">
        <v>6.5295138888888894E-3</v>
      </c>
      <c r="I21" s="38">
        <f t="shared" ref="I21:I27" si="1">+H21-G21</f>
        <v>6.5295138888888894E-3</v>
      </c>
      <c r="K21" s="42"/>
      <c r="L21" s="3"/>
    </row>
    <row r="22" spans="1:12" x14ac:dyDescent="0.25">
      <c r="A22" s="23"/>
      <c r="B22" s="24">
        <v>34</v>
      </c>
      <c r="C22" t="s">
        <v>88</v>
      </c>
      <c r="D22" s="9" t="s">
        <v>41</v>
      </c>
      <c r="E22" s="9" t="s">
        <v>87</v>
      </c>
      <c r="F22" s="72">
        <v>6.0185185185185177E-3</v>
      </c>
      <c r="G22" s="48">
        <v>9.2592592592592639E-4</v>
      </c>
      <c r="H22" s="42">
        <v>6.6584490740740736E-3</v>
      </c>
      <c r="I22" s="38">
        <f t="shared" si="1"/>
        <v>5.7325231481481472E-3</v>
      </c>
      <c r="K22" s="42"/>
      <c r="L22" s="3"/>
    </row>
    <row r="23" spans="1:12" x14ac:dyDescent="0.25">
      <c r="A23" s="23"/>
      <c r="B23" s="24">
        <v>37</v>
      </c>
      <c r="C23" t="s">
        <v>233</v>
      </c>
      <c r="D23" s="9" t="s">
        <v>41</v>
      </c>
      <c r="E23" s="9" t="s">
        <v>121</v>
      </c>
      <c r="F23" s="72">
        <v>5.4976851851851853E-3</v>
      </c>
      <c r="G23" s="48">
        <v>1.4467592592592587E-3</v>
      </c>
      <c r="H23" s="42">
        <v>6.6844907407407408E-3</v>
      </c>
      <c r="I23" s="38">
        <f t="shared" si="1"/>
        <v>5.2377314814814821E-3</v>
      </c>
      <c r="K23" s="42"/>
      <c r="L23" s="3"/>
    </row>
    <row r="24" spans="1:12" x14ac:dyDescent="0.25">
      <c r="A24" s="23"/>
      <c r="B24" s="24">
        <v>36</v>
      </c>
      <c r="C24" t="s">
        <v>58</v>
      </c>
      <c r="D24" s="9" t="s">
        <v>41</v>
      </c>
      <c r="E24" s="9" t="s">
        <v>15</v>
      </c>
      <c r="F24" s="72">
        <v>5.4976851851851853E-3</v>
      </c>
      <c r="G24" s="48">
        <v>1.4467592592592587E-3</v>
      </c>
      <c r="H24" s="42">
        <v>6.7231481481481482E-3</v>
      </c>
      <c r="I24" s="38">
        <f t="shared" si="1"/>
        <v>5.2763888888888895E-3</v>
      </c>
      <c r="K24" s="42"/>
      <c r="L24" s="3"/>
    </row>
    <row r="25" spans="1:12" x14ac:dyDescent="0.25">
      <c r="A25" s="23"/>
      <c r="B25" s="24">
        <v>35</v>
      </c>
      <c r="C25" t="s">
        <v>244</v>
      </c>
      <c r="D25" s="9" t="s">
        <v>41</v>
      </c>
      <c r="E25" s="9" t="s">
        <v>15</v>
      </c>
      <c r="F25" s="72">
        <v>5.9606481481481489E-3</v>
      </c>
      <c r="G25" s="48">
        <v>9.8379629629629511E-4</v>
      </c>
      <c r="H25" s="42">
        <v>6.8097222222222214E-3</v>
      </c>
      <c r="I25" s="38">
        <f t="shared" si="1"/>
        <v>5.8259259259259262E-3</v>
      </c>
      <c r="K25" s="42"/>
      <c r="L25" s="3"/>
    </row>
    <row r="26" spans="1:12" x14ac:dyDescent="0.25">
      <c r="A26" s="23"/>
      <c r="B26" s="24">
        <v>38</v>
      </c>
      <c r="C26" t="s">
        <v>111</v>
      </c>
      <c r="D26" s="9" t="s">
        <v>41</v>
      </c>
      <c r="E26" s="9" t="s">
        <v>66</v>
      </c>
      <c r="F26" s="72">
        <v>5.3819444444444453E-3</v>
      </c>
      <c r="G26" s="48">
        <v>1.5624999999999988E-3</v>
      </c>
      <c r="H26" s="42">
        <v>6.818171296296297E-3</v>
      </c>
      <c r="I26" s="38">
        <f t="shared" si="1"/>
        <v>5.2556712962962982E-3</v>
      </c>
      <c r="K26" s="42"/>
      <c r="L26" s="3"/>
    </row>
    <row r="27" spans="1:12" x14ac:dyDescent="0.25">
      <c r="A27" s="23"/>
      <c r="B27" s="24">
        <v>33</v>
      </c>
      <c r="C27" t="s">
        <v>378</v>
      </c>
      <c r="D27" s="9" t="s">
        <v>41</v>
      </c>
      <c r="E27" s="9" t="s">
        <v>294</v>
      </c>
      <c r="F27" s="72">
        <v>6.0185185185185177E-3</v>
      </c>
      <c r="G27" s="48">
        <v>9.2592592592592639E-4</v>
      </c>
      <c r="H27" s="42">
        <v>7.3361111111111118E-3</v>
      </c>
      <c r="I27" s="38">
        <f t="shared" si="1"/>
        <v>6.4101851851851854E-3</v>
      </c>
      <c r="K27" s="42"/>
      <c r="L27" s="3"/>
    </row>
    <row r="28" spans="1:12" x14ac:dyDescent="0.25">
      <c r="A28" s="23"/>
      <c r="B28" s="24">
        <v>32</v>
      </c>
      <c r="C28" t="s">
        <v>341</v>
      </c>
      <c r="D28" s="9" t="s">
        <v>41</v>
      </c>
      <c r="E28" s="9" t="s">
        <v>167</v>
      </c>
      <c r="F28" s="72">
        <v>6.2499999999999995E-3</v>
      </c>
      <c r="G28" s="48">
        <v>6.9444444444444458E-4</v>
      </c>
      <c r="H28" s="9" t="s">
        <v>252</v>
      </c>
      <c r="I28" s="38"/>
    </row>
    <row r="29" spans="1:12" x14ac:dyDescent="0.25">
      <c r="H29" s="42"/>
      <c r="I29" s="38"/>
    </row>
    <row r="30" spans="1:12" x14ac:dyDescent="0.25">
      <c r="A30" s="26">
        <v>8.42</v>
      </c>
      <c r="B30" s="24" t="s">
        <v>192</v>
      </c>
      <c r="C30" s="27"/>
      <c r="D30" s="25"/>
      <c r="E30" s="27"/>
      <c r="F30" s="25"/>
      <c r="G30" s="48"/>
      <c r="H30" s="42"/>
      <c r="I30" s="38"/>
    </row>
    <row r="31" spans="1:12" x14ac:dyDescent="0.25">
      <c r="A31" s="29" t="s">
        <v>352</v>
      </c>
      <c r="B31" s="30" t="s">
        <v>222</v>
      </c>
      <c r="C31" s="31" t="s">
        <v>236</v>
      </c>
      <c r="D31" s="30" t="s">
        <v>224</v>
      </c>
      <c r="E31" s="31" t="s">
        <v>31</v>
      </c>
      <c r="F31" s="30" t="s">
        <v>225</v>
      </c>
      <c r="G31" s="32" t="s">
        <v>226</v>
      </c>
      <c r="H31" s="32" t="s">
        <v>227</v>
      </c>
      <c r="I31" s="32" t="s">
        <v>228</v>
      </c>
    </row>
    <row r="32" spans="1:12" x14ac:dyDescent="0.25">
      <c r="A32" s="23"/>
      <c r="B32" s="24">
        <v>42</v>
      </c>
      <c r="C32" t="s">
        <v>305</v>
      </c>
      <c r="D32" s="9" t="s">
        <v>63</v>
      </c>
      <c r="E32" s="9" t="s">
        <v>66</v>
      </c>
      <c r="F32" s="61">
        <v>7.2337962962962963E-3</v>
      </c>
      <c r="G32" s="48">
        <v>2.893518518518514E-4</v>
      </c>
      <c r="H32" s="42">
        <v>6.6567129629629624E-3</v>
      </c>
      <c r="I32" s="38">
        <f t="shared" ref="I32:I37" si="2">+H32-G32</f>
        <v>6.367361111111111E-3</v>
      </c>
    </row>
    <row r="33" spans="1:12" x14ac:dyDescent="0.25">
      <c r="A33" s="23"/>
      <c r="B33" s="24">
        <v>46</v>
      </c>
      <c r="C33" t="s">
        <v>379</v>
      </c>
      <c r="D33" s="9" t="s">
        <v>63</v>
      </c>
      <c r="E33" s="9" t="s">
        <v>15</v>
      </c>
      <c r="F33" s="61">
        <v>6.4236111111111117E-3</v>
      </c>
      <c r="G33" s="48">
        <v>1.099537037037036E-3</v>
      </c>
      <c r="H33" s="42">
        <v>6.8289351851851844E-3</v>
      </c>
      <c r="I33" s="38">
        <f t="shared" si="2"/>
        <v>5.7293981481481484E-3</v>
      </c>
    </row>
    <row r="34" spans="1:12" x14ac:dyDescent="0.25">
      <c r="A34" s="23"/>
      <c r="B34" s="24">
        <v>45</v>
      </c>
      <c r="C34" t="s">
        <v>176</v>
      </c>
      <c r="D34" s="9" t="s">
        <v>63</v>
      </c>
      <c r="E34" s="9" t="s">
        <v>175</v>
      </c>
      <c r="F34" s="61">
        <v>6.6550925925925935E-3</v>
      </c>
      <c r="G34" s="48">
        <v>8.6805555555555421E-4</v>
      </c>
      <c r="H34" s="42">
        <v>7.0156250000000002E-3</v>
      </c>
      <c r="I34" s="38">
        <f t="shared" si="2"/>
        <v>6.147569444444446E-3</v>
      </c>
    </row>
    <row r="35" spans="1:12" x14ac:dyDescent="0.25">
      <c r="A35" s="23"/>
      <c r="B35" s="24">
        <v>44</v>
      </c>
      <c r="C35" t="s">
        <v>208</v>
      </c>
      <c r="D35" s="9" t="s">
        <v>63</v>
      </c>
      <c r="E35" s="9" t="s">
        <v>49</v>
      </c>
      <c r="F35" s="61">
        <v>6.7708333333333336E-3</v>
      </c>
      <c r="G35" s="48">
        <v>7.5231481481481417E-4</v>
      </c>
      <c r="H35" s="42">
        <v>7.1381944444444444E-3</v>
      </c>
      <c r="I35" s="38">
        <f t="shared" si="2"/>
        <v>6.3858796296296302E-3</v>
      </c>
    </row>
    <row r="36" spans="1:12" x14ac:dyDescent="0.25">
      <c r="A36" s="23"/>
      <c r="B36" s="24">
        <v>43</v>
      </c>
      <c r="C36" t="s">
        <v>334</v>
      </c>
      <c r="D36" s="9" t="s">
        <v>63</v>
      </c>
      <c r="E36" s="9" t="s">
        <v>259</v>
      </c>
      <c r="F36" s="61">
        <v>6.7708333333333336E-3</v>
      </c>
      <c r="G36" s="48">
        <v>7.5231481481481417E-4</v>
      </c>
      <c r="H36" s="42">
        <v>8.0662037037037039E-3</v>
      </c>
      <c r="I36" s="38">
        <f t="shared" si="2"/>
        <v>7.3138888888888897E-3</v>
      </c>
    </row>
    <row r="37" spans="1:12" x14ac:dyDescent="0.25">
      <c r="A37" s="23"/>
      <c r="B37" s="24">
        <v>47</v>
      </c>
      <c r="C37" t="s">
        <v>90</v>
      </c>
      <c r="D37" s="9" t="s">
        <v>63</v>
      </c>
      <c r="E37" s="9" t="s">
        <v>66</v>
      </c>
      <c r="F37" s="61">
        <v>6.4236111111111117E-3</v>
      </c>
      <c r="G37" s="48">
        <v>1.099537037037036E-3</v>
      </c>
      <c r="H37" s="42">
        <v>9.0873842592592586E-3</v>
      </c>
      <c r="I37" s="38">
        <f t="shared" si="2"/>
        <v>7.9878472222222226E-3</v>
      </c>
    </row>
    <row r="38" spans="1:12" x14ac:dyDescent="0.25">
      <c r="A38" s="23"/>
      <c r="B38" s="24">
        <v>48</v>
      </c>
      <c r="C38" t="s">
        <v>97</v>
      </c>
      <c r="D38" s="9" t="s">
        <v>63</v>
      </c>
      <c r="E38" s="9" t="s">
        <v>71</v>
      </c>
      <c r="F38" s="61">
        <v>6.0763888888888881E-3</v>
      </c>
      <c r="G38" s="48">
        <v>1.4467592592592596E-3</v>
      </c>
      <c r="H38" s="42" t="s">
        <v>252</v>
      </c>
      <c r="I38" s="38"/>
    </row>
    <row r="39" spans="1:12" x14ac:dyDescent="0.25">
      <c r="A39" s="23"/>
      <c r="B39" s="24"/>
      <c r="F39" s="42"/>
      <c r="G39" s="48"/>
      <c r="H39" s="42"/>
      <c r="I39" s="38"/>
    </row>
    <row r="40" spans="1:12" x14ac:dyDescent="0.25">
      <c r="A40" s="26">
        <v>8.4600000000000009</v>
      </c>
      <c r="B40" s="24" t="s">
        <v>192</v>
      </c>
      <c r="F40" s="25"/>
      <c r="G40" s="48"/>
      <c r="H40" s="42"/>
      <c r="I40" s="38"/>
    </row>
    <row r="41" spans="1:12" x14ac:dyDescent="0.25">
      <c r="A41" s="29" t="s">
        <v>354</v>
      </c>
      <c r="B41" s="30" t="s">
        <v>222</v>
      </c>
      <c r="C41" s="31" t="s">
        <v>223</v>
      </c>
      <c r="D41" s="30" t="s">
        <v>224</v>
      </c>
      <c r="E41" s="31" t="s">
        <v>31</v>
      </c>
      <c r="F41" s="30" t="s">
        <v>225</v>
      </c>
      <c r="G41" s="32" t="s">
        <v>226</v>
      </c>
      <c r="H41" s="32" t="s">
        <v>227</v>
      </c>
      <c r="I41" s="32" t="s">
        <v>228</v>
      </c>
      <c r="L41" s="3"/>
    </row>
    <row r="42" spans="1:12" x14ac:dyDescent="0.25">
      <c r="A42" s="23"/>
      <c r="B42" s="24">
        <v>53</v>
      </c>
      <c r="C42" t="s">
        <v>130</v>
      </c>
      <c r="D42" s="9" t="s">
        <v>41</v>
      </c>
      <c r="E42" s="9" t="s">
        <v>62</v>
      </c>
      <c r="F42" s="72">
        <v>6.076388888888889E-3</v>
      </c>
      <c r="G42" s="48">
        <v>4.0509259259259231E-4</v>
      </c>
      <c r="H42" s="42">
        <v>6.5612268518518511E-3</v>
      </c>
      <c r="I42" s="38">
        <f>+H42-G42</f>
        <v>6.1561342592592588E-3</v>
      </c>
      <c r="K42" s="42"/>
      <c r="L42" s="3"/>
    </row>
    <row r="43" spans="1:12" x14ac:dyDescent="0.25">
      <c r="A43" s="23"/>
      <c r="B43" s="24">
        <v>54</v>
      </c>
      <c r="C43" t="s">
        <v>316</v>
      </c>
      <c r="D43" s="9" t="s">
        <v>41</v>
      </c>
      <c r="E43" s="9" t="s">
        <v>15</v>
      </c>
      <c r="F43" s="72">
        <v>6.0185185185185177E-3</v>
      </c>
      <c r="G43" s="48">
        <v>4.6296296296296363E-4</v>
      </c>
      <c r="H43" s="42">
        <v>6.5785879629629614E-3</v>
      </c>
      <c r="I43" s="38">
        <f>+H43-G43</f>
        <v>6.1156249999999978E-3</v>
      </c>
      <c r="K43" s="42"/>
      <c r="L43" s="3"/>
    </row>
    <row r="44" spans="1:12" x14ac:dyDescent="0.25">
      <c r="A44" s="23"/>
      <c r="B44" s="24">
        <v>51</v>
      </c>
      <c r="C44" t="s">
        <v>141</v>
      </c>
      <c r="D44" s="9" t="s">
        <v>41</v>
      </c>
      <c r="E44" s="9" t="s">
        <v>118</v>
      </c>
      <c r="F44" s="72">
        <v>6.4814814814814813E-3</v>
      </c>
      <c r="G44" s="48">
        <v>0</v>
      </c>
      <c r="H44" s="42">
        <v>6.6976851851851833E-3</v>
      </c>
      <c r="I44" s="38">
        <f>+H44-G44</f>
        <v>6.6976851851851833E-3</v>
      </c>
      <c r="K44" s="42"/>
      <c r="L44" s="3"/>
    </row>
    <row r="45" spans="1:12" x14ac:dyDescent="0.25">
      <c r="A45" s="23"/>
      <c r="B45" s="24">
        <v>55</v>
      </c>
      <c r="C45" t="s">
        <v>313</v>
      </c>
      <c r="D45" s="9" t="s">
        <v>41</v>
      </c>
      <c r="E45" s="9" t="s">
        <v>147</v>
      </c>
      <c r="F45" s="72">
        <v>6.0185185185185177E-3</v>
      </c>
      <c r="G45" s="48">
        <v>4.6296296296296363E-4</v>
      </c>
      <c r="H45" s="42">
        <v>6.8187500000000002E-3</v>
      </c>
      <c r="I45" s="38">
        <f>+H45-G45</f>
        <v>6.3557870370370365E-3</v>
      </c>
      <c r="K45" s="42"/>
      <c r="L45" s="3"/>
    </row>
    <row r="46" spans="1:12" x14ac:dyDescent="0.25">
      <c r="A46" s="23"/>
      <c r="B46" s="24">
        <v>57</v>
      </c>
      <c r="C46" t="s">
        <v>83</v>
      </c>
      <c r="D46" s="9" t="s">
        <v>41</v>
      </c>
      <c r="E46" s="9" t="s">
        <v>15</v>
      </c>
      <c r="F46" s="72">
        <v>5.7870370370370376E-3</v>
      </c>
      <c r="G46" s="48">
        <v>6.9444444444444371E-4</v>
      </c>
      <c r="H46" s="42">
        <v>7.0596064814814809E-3</v>
      </c>
      <c r="I46" s="38">
        <f>+H46-G46</f>
        <v>6.3651620370370372E-3</v>
      </c>
      <c r="K46" s="42"/>
      <c r="L46" s="3"/>
    </row>
    <row r="47" spans="1:12" x14ac:dyDescent="0.25">
      <c r="A47" s="23"/>
      <c r="B47" s="24">
        <v>52</v>
      </c>
      <c r="C47" t="s">
        <v>153</v>
      </c>
      <c r="D47" s="9" t="s">
        <v>41</v>
      </c>
      <c r="E47" s="9" t="s">
        <v>15</v>
      </c>
      <c r="F47" s="72">
        <v>6.4236111111111117E-3</v>
      </c>
      <c r="G47" s="48">
        <v>5.7870370370369587E-5</v>
      </c>
      <c r="H47" s="42" t="s">
        <v>252</v>
      </c>
      <c r="I47" s="38"/>
    </row>
    <row r="48" spans="1:12" x14ac:dyDescent="0.25">
      <c r="A48" s="23"/>
      <c r="B48" s="24"/>
      <c r="E48" s="9"/>
      <c r="F48" s="72"/>
      <c r="G48" s="48"/>
      <c r="H48" s="42"/>
      <c r="I48" s="38"/>
    </row>
    <row r="49" spans="1:11" x14ac:dyDescent="0.25">
      <c r="A49" s="26">
        <v>8.5</v>
      </c>
      <c r="B49" s="24" t="s">
        <v>192</v>
      </c>
      <c r="C49" s="27"/>
      <c r="D49" s="25"/>
      <c r="E49" s="27"/>
      <c r="F49" s="25"/>
      <c r="G49" s="48"/>
      <c r="H49" s="42"/>
      <c r="I49" s="38"/>
    </row>
    <row r="50" spans="1:11" x14ac:dyDescent="0.25">
      <c r="A50" s="29" t="s">
        <v>359</v>
      </c>
      <c r="B50" s="30" t="s">
        <v>222</v>
      </c>
      <c r="C50" s="31" t="s">
        <v>236</v>
      </c>
      <c r="D50" s="30" t="s">
        <v>224</v>
      </c>
      <c r="E50" s="31" t="s">
        <v>31</v>
      </c>
      <c r="F50" s="30" t="s">
        <v>225</v>
      </c>
      <c r="G50" s="32" t="s">
        <v>226</v>
      </c>
      <c r="H50" s="32" t="s">
        <v>227</v>
      </c>
      <c r="I50" s="32" t="s">
        <v>228</v>
      </c>
    </row>
    <row r="51" spans="1:11" x14ac:dyDescent="0.25">
      <c r="A51" s="23"/>
      <c r="B51" s="24">
        <v>62</v>
      </c>
      <c r="C51" t="s">
        <v>238</v>
      </c>
      <c r="D51" s="9" t="s">
        <v>63</v>
      </c>
      <c r="E51" s="9" t="s">
        <v>66</v>
      </c>
      <c r="F51" s="61">
        <v>7.0023148148148136E-3</v>
      </c>
      <c r="G51" s="48">
        <v>1.1574074074074178E-4</v>
      </c>
      <c r="H51" s="42">
        <v>6.5370370370370382E-3</v>
      </c>
      <c r="I51" s="38">
        <f>+H51-G51</f>
        <v>6.4212962962962965E-3</v>
      </c>
      <c r="K51" s="42"/>
    </row>
    <row r="52" spans="1:11" x14ac:dyDescent="0.25">
      <c r="A52" s="23"/>
      <c r="B52" s="24">
        <v>66</v>
      </c>
      <c r="C52" t="s">
        <v>209</v>
      </c>
      <c r="D52" s="9" t="s">
        <v>63</v>
      </c>
      <c r="E52" s="9" t="s">
        <v>49</v>
      </c>
      <c r="F52" s="61">
        <v>6.5972222222222222E-3</v>
      </c>
      <c r="G52" s="48">
        <v>5.2083333333333322E-4</v>
      </c>
      <c r="H52" s="42">
        <v>6.6134259259259262E-3</v>
      </c>
      <c r="I52" s="38">
        <f>+H52-G52</f>
        <v>6.092592592592593E-3</v>
      </c>
      <c r="K52" s="42"/>
    </row>
    <row r="53" spans="1:11" x14ac:dyDescent="0.25">
      <c r="A53" s="23"/>
      <c r="B53" s="24">
        <v>67</v>
      </c>
      <c r="C53" t="s">
        <v>251</v>
      </c>
      <c r="D53" s="9" t="s">
        <v>63</v>
      </c>
      <c r="E53" s="9" t="s">
        <v>66</v>
      </c>
      <c r="F53" s="61">
        <v>6.2500000000000003E-3</v>
      </c>
      <c r="G53" s="48">
        <v>8.6805555555555507E-4</v>
      </c>
      <c r="H53" s="42">
        <v>6.6806712962962957E-3</v>
      </c>
      <c r="I53" s="38">
        <f>+H53-G53</f>
        <v>5.8126157407407406E-3</v>
      </c>
      <c r="K53" s="42"/>
    </row>
    <row r="54" spans="1:11" x14ac:dyDescent="0.25">
      <c r="A54" s="23"/>
      <c r="B54" s="24">
        <v>64</v>
      </c>
      <c r="C54" t="s">
        <v>249</v>
      </c>
      <c r="D54" s="9" t="s">
        <v>63</v>
      </c>
      <c r="E54" s="9" t="s">
        <v>87</v>
      </c>
      <c r="F54" s="61">
        <v>6.7708333333333336E-3</v>
      </c>
      <c r="G54" s="48">
        <v>3.4722222222222186E-4</v>
      </c>
      <c r="H54" s="42">
        <v>6.7543981481481483E-3</v>
      </c>
      <c r="I54" s="38">
        <f>+H54-G54</f>
        <v>6.4071759259259264E-3</v>
      </c>
      <c r="K54" s="42"/>
    </row>
    <row r="55" spans="1:11" x14ac:dyDescent="0.25">
      <c r="A55" s="23"/>
      <c r="B55" s="24">
        <v>65</v>
      </c>
      <c r="C55" t="s">
        <v>159</v>
      </c>
      <c r="D55" s="9" t="s">
        <v>63</v>
      </c>
      <c r="E55" s="9" t="s">
        <v>150</v>
      </c>
      <c r="F55" s="61">
        <v>6.6550925925925935E-3</v>
      </c>
      <c r="G55" s="48">
        <v>4.629629629629619E-4</v>
      </c>
      <c r="H55" s="42">
        <v>6.9362268518518523E-3</v>
      </c>
      <c r="I55" s="38">
        <f>+H55-G55</f>
        <v>6.4732638888888904E-3</v>
      </c>
      <c r="K55" s="42"/>
    </row>
    <row r="56" spans="1:11" x14ac:dyDescent="0.25">
      <c r="A56" s="23"/>
      <c r="B56" s="24">
        <v>61</v>
      </c>
      <c r="C56" t="s">
        <v>380</v>
      </c>
      <c r="D56" s="9" t="s">
        <v>63</v>
      </c>
      <c r="E56" s="9" t="s">
        <v>66</v>
      </c>
      <c r="F56" s="61">
        <v>7.1180555555555554E-3</v>
      </c>
      <c r="G56" s="48">
        <v>0</v>
      </c>
      <c r="H56" s="42" t="s">
        <v>252</v>
      </c>
      <c r="I56" s="38"/>
    </row>
    <row r="57" spans="1:11" x14ac:dyDescent="0.25">
      <c r="A57" s="23"/>
      <c r="B57" s="24">
        <v>63</v>
      </c>
      <c r="C57" t="s">
        <v>93</v>
      </c>
      <c r="D57" s="9" t="s">
        <v>63</v>
      </c>
      <c r="E57" s="9" t="s">
        <v>92</v>
      </c>
      <c r="F57" s="61">
        <v>6.7708333333333336E-3</v>
      </c>
      <c r="G57" s="48">
        <v>3.4722222222222186E-4</v>
      </c>
      <c r="H57" s="42" t="s">
        <v>252</v>
      </c>
      <c r="I57" s="38"/>
    </row>
    <row r="58" spans="1:11" x14ac:dyDescent="0.25">
      <c r="A58" s="23"/>
      <c r="B58" s="24"/>
      <c r="E58" s="9"/>
      <c r="F58" s="42"/>
      <c r="G58" s="48"/>
      <c r="H58" s="42"/>
      <c r="I58" s="38"/>
    </row>
    <row r="59" spans="1:11" x14ac:dyDescent="0.25">
      <c r="A59" s="26">
        <v>8.5399999999999991</v>
      </c>
      <c r="B59" s="24" t="s">
        <v>192</v>
      </c>
      <c r="C59" s="27"/>
      <c r="D59" s="25"/>
      <c r="E59" s="27"/>
      <c r="F59" s="25"/>
      <c r="G59" s="48"/>
      <c r="H59" s="42"/>
      <c r="I59" s="38"/>
    </row>
    <row r="60" spans="1:11" x14ac:dyDescent="0.25">
      <c r="A60" s="29" t="s">
        <v>362</v>
      </c>
      <c r="B60" s="30" t="s">
        <v>222</v>
      </c>
      <c r="C60" s="31" t="s">
        <v>223</v>
      </c>
      <c r="D60" s="30" t="s">
        <v>224</v>
      </c>
      <c r="E60" s="31" t="s">
        <v>31</v>
      </c>
      <c r="F60" s="30" t="s">
        <v>225</v>
      </c>
      <c r="G60" s="32" t="s">
        <v>226</v>
      </c>
      <c r="H60" s="32" t="s">
        <v>227</v>
      </c>
      <c r="I60" s="32" t="s">
        <v>228</v>
      </c>
    </row>
    <row r="61" spans="1:11" x14ac:dyDescent="0.25">
      <c r="A61" s="23"/>
      <c r="B61" s="24">
        <v>71</v>
      </c>
      <c r="C61" t="s">
        <v>207</v>
      </c>
      <c r="D61" s="9" t="s">
        <v>41</v>
      </c>
      <c r="E61" s="9" t="s">
        <v>15</v>
      </c>
      <c r="F61" s="72">
        <v>6.828703703703704E-3</v>
      </c>
      <c r="G61" s="48">
        <v>0</v>
      </c>
      <c r="H61" s="42">
        <v>6.5806712962962963E-3</v>
      </c>
      <c r="I61" s="38">
        <f>+H61-G61</f>
        <v>6.5806712962962963E-3</v>
      </c>
    </row>
    <row r="62" spans="1:11" x14ac:dyDescent="0.25">
      <c r="A62" s="23"/>
      <c r="B62" s="24">
        <v>77</v>
      </c>
      <c r="C62" t="s">
        <v>95</v>
      </c>
      <c r="D62" s="9" t="s">
        <v>41</v>
      </c>
      <c r="E62" s="9" t="s">
        <v>15</v>
      </c>
      <c r="F62" s="72">
        <v>5.4398148148148149E-3</v>
      </c>
      <c r="G62" s="48">
        <v>1.3888888888888892E-3</v>
      </c>
      <c r="H62" s="42">
        <v>6.6177083333333339E-3</v>
      </c>
      <c r="I62" s="38">
        <f t="shared" ref="I62:I69" si="3">+H62-G62</f>
        <v>5.2288194444444448E-3</v>
      </c>
    </row>
    <row r="63" spans="1:11" x14ac:dyDescent="0.25">
      <c r="A63" s="23"/>
      <c r="B63" s="24">
        <v>78</v>
      </c>
      <c r="C63" t="s">
        <v>60</v>
      </c>
      <c r="D63" s="9" t="s">
        <v>41</v>
      </c>
      <c r="E63" s="9" t="s">
        <v>15</v>
      </c>
      <c r="F63" s="72">
        <v>5.0925925925925921E-3</v>
      </c>
      <c r="G63" s="48">
        <v>1.7361111111111119E-3</v>
      </c>
      <c r="H63" s="42">
        <v>6.6811342592592591E-3</v>
      </c>
      <c r="I63" s="38">
        <f t="shared" si="3"/>
        <v>4.9450231481481472E-3</v>
      </c>
    </row>
    <row r="64" spans="1:11" x14ac:dyDescent="0.25">
      <c r="A64" s="23"/>
      <c r="B64" s="24">
        <v>76</v>
      </c>
      <c r="C64" t="s">
        <v>44</v>
      </c>
      <c r="D64" s="9" t="s">
        <v>41</v>
      </c>
      <c r="E64" s="9" t="s">
        <v>15</v>
      </c>
      <c r="F64" s="72">
        <v>5.4398148148148149E-3</v>
      </c>
      <c r="G64" s="48">
        <v>1.3888888888888892E-3</v>
      </c>
      <c r="H64" s="42">
        <v>6.7658564814814812E-3</v>
      </c>
      <c r="I64" s="38">
        <f t="shared" si="3"/>
        <v>5.376967592592592E-3</v>
      </c>
    </row>
    <row r="65" spans="1:9" x14ac:dyDescent="0.25">
      <c r="A65" s="23"/>
      <c r="B65" s="24">
        <v>73</v>
      </c>
      <c r="C65" t="s">
        <v>293</v>
      </c>
      <c r="D65" s="9" t="s">
        <v>41</v>
      </c>
      <c r="E65" s="9" t="s">
        <v>294</v>
      </c>
      <c r="F65" s="72">
        <v>5.7870370370370376E-3</v>
      </c>
      <c r="G65" s="48">
        <v>1.0416666666666664E-3</v>
      </c>
      <c r="H65" s="42">
        <v>6.7806712962962959E-3</v>
      </c>
      <c r="I65" s="38">
        <f t="shared" si="3"/>
        <v>5.7390046296296295E-3</v>
      </c>
    </row>
    <row r="66" spans="1:9" x14ac:dyDescent="0.25">
      <c r="A66" s="23"/>
      <c r="B66" s="24">
        <v>74</v>
      </c>
      <c r="C66" t="s">
        <v>277</v>
      </c>
      <c r="D66" s="9" t="s">
        <v>41</v>
      </c>
      <c r="E66" s="9" t="s">
        <v>150</v>
      </c>
      <c r="F66" s="72">
        <v>5.7291666666666671E-3</v>
      </c>
      <c r="G66" s="48">
        <v>1.0995370370370369E-3</v>
      </c>
      <c r="H66" s="42">
        <v>6.8186342592592595E-3</v>
      </c>
      <c r="I66" s="38">
        <f t="shared" si="3"/>
        <v>5.7190972222222226E-3</v>
      </c>
    </row>
    <row r="67" spans="1:9" x14ac:dyDescent="0.25">
      <c r="A67" s="23"/>
      <c r="B67" s="24">
        <v>72</v>
      </c>
      <c r="C67" t="s">
        <v>180</v>
      </c>
      <c r="D67" s="9" t="s">
        <v>41</v>
      </c>
      <c r="E67" s="9" t="s">
        <v>167</v>
      </c>
      <c r="F67" s="72">
        <v>5.9606481481481489E-3</v>
      </c>
      <c r="G67" s="48">
        <v>8.6805555555555507E-4</v>
      </c>
      <c r="H67" s="42">
        <v>6.8420138888888879E-3</v>
      </c>
      <c r="I67" s="38">
        <f t="shared" si="3"/>
        <v>5.9739583333333329E-3</v>
      </c>
    </row>
    <row r="68" spans="1:9" x14ac:dyDescent="0.25">
      <c r="A68" s="23"/>
      <c r="B68" s="24">
        <v>56</v>
      </c>
      <c r="C68" t="s">
        <v>297</v>
      </c>
      <c r="D68" s="9" t="s">
        <v>41</v>
      </c>
      <c r="E68" s="9" t="s">
        <v>298</v>
      </c>
      <c r="F68" s="72">
        <v>5.9027777777777776E-3</v>
      </c>
      <c r="G68" s="48">
        <v>5.7870370370370367E-4</v>
      </c>
      <c r="H68" s="42">
        <v>7.0515046296296298E-3</v>
      </c>
      <c r="I68" s="38">
        <f t="shared" si="3"/>
        <v>6.4728009259259261E-3</v>
      </c>
    </row>
    <row r="69" spans="1:9" x14ac:dyDescent="0.25">
      <c r="A69" s="23"/>
      <c r="B69" s="24">
        <v>75</v>
      </c>
      <c r="C69" t="s">
        <v>381</v>
      </c>
      <c r="D69" s="9" t="s">
        <v>41</v>
      </c>
      <c r="E69" s="9" t="s">
        <v>121</v>
      </c>
      <c r="F69" s="72">
        <v>6.0185185185185177E-3</v>
      </c>
      <c r="G69" s="48">
        <v>1.1574074074074073E-3</v>
      </c>
      <c r="H69" s="42">
        <v>7.4060185185185192E-3</v>
      </c>
      <c r="I69" s="38">
        <f t="shared" si="3"/>
        <v>6.2486111111111119E-3</v>
      </c>
    </row>
    <row r="70" spans="1:9" x14ac:dyDescent="0.25">
      <c r="A70" s="23"/>
      <c r="B70" s="24"/>
      <c r="C70" s="34"/>
      <c r="D70" s="35"/>
      <c r="E70" s="34"/>
      <c r="F70" s="36"/>
      <c r="G70" s="48"/>
      <c r="H70" s="42"/>
      <c r="I70" s="38"/>
    </row>
    <row r="71" spans="1:9" x14ac:dyDescent="0.25">
      <c r="A71" s="26">
        <v>8.58</v>
      </c>
      <c r="B71" s="24" t="s">
        <v>192</v>
      </c>
      <c r="C71" s="27"/>
      <c r="D71" s="25"/>
      <c r="E71" s="27"/>
      <c r="F71" s="25"/>
      <c r="G71" s="48"/>
      <c r="H71" s="42"/>
      <c r="I71" s="38"/>
    </row>
    <row r="72" spans="1:9" x14ac:dyDescent="0.25">
      <c r="A72" s="29" t="s">
        <v>364</v>
      </c>
      <c r="B72" s="30" t="s">
        <v>222</v>
      </c>
      <c r="C72" s="31" t="s">
        <v>236</v>
      </c>
      <c r="D72" s="30" t="s">
        <v>224</v>
      </c>
      <c r="E72" s="31" t="s">
        <v>31</v>
      </c>
      <c r="F72" s="30" t="s">
        <v>225</v>
      </c>
      <c r="G72" s="32" t="s">
        <v>226</v>
      </c>
      <c r="H72" s="32" t="s">
        <v>227</v>
      </c>
      <c r="I72" s="32" t="s">
        <v>228</v>
      </c>
    </row>
    <row r="73" spans="1:9" x14ac:dyDescent="0.25">
      <c r="A73" s="23"/>
      <c r="B73" s="24">
        <v>81</v>
      </c>
      <c r="C73" t="s">
        <v>85</v>
      </c>
      <c r="D73" s="9" t="s">
        <v>63</v>
      </c>
      <c r="E73" s="9" t="s">
        <v>66</v>
      </c>
      <c r="F73" s="61">
        <v>7.1759259259259259E-3</v>
      </c>
      <c r="G73" s="48">
        <v>0</v>
      </c>
      <c r="H73" s="42">
        <v>6.3391203703703708E-3</v>
      </c>
      <c r="I73" s="38">
        <f>+H73-G73</f>
        <v>6.3391203703703708E-3</v>
      </c>
    </row>
    <row r="74" spans="1:9" x14ac:dyDescent="0.25">
      <c r="A74" s="23"/>
      <c r="B74" s="24">
        <v>86</v>
      </c>
      <c r="C74" t="s">
        <v>310</v>
      </c>
      <c r="D74" s="9" t="s">
        <v>63</v>
      </c>
      <c r="E74" s="9" t="s">
        <v>15</v>
      </c>
      <c r="F74" s="61">
        <v>6.4236111111111117E-3</v>
      </c>
      <c r="G74" s="48">
        <v>7.5231481481481417E-4</v>
      </c>
      <c r="H74" s="42">
        <v>6.5521990740740749E-3</v>
      </c>
      <c r="I74" s="38">
        <f t="shared" ref="I74:I79" si="4">+H74-G74</f>
        <v>5.7998842592592607E-3</v>
      </c>
    </row>
    <row r="75" spans="1:9" x14ac:dyDescent="0.25">
      <c r="A75" s="23"/>
      <c r="B75" s="24">
        <v>82</v>
      </c>
      <c r="C75" t="s">
        <v>69</v>
      </c>
      <c r="D75" s="9" t="s">
        <v>63</v>
      </c>
      <c r="E75" s="9" t="s">
        <v>66</v>
      </c>
      <c r="F75" s="61">
        <v>7.0023148148148136E-3</v>
      </c>
      <c r="G75" s="48">
        <v>1.7361111111111223E-4</v>
      </c>
      <c r="H75" s="42">
        <v>6.6093749999999998E-3</v>
      </c>
      <c r="I75" s="38">
        <f t="shared" si="4"/>
        <v>6.4357638888888876E-3</v>
      </c>
    </row>
    <row r="76" spans="1:9" x14ac:dyDescent="0.25">
      <c r="A76" s="23"/>
      <c r="B76" s="24">
        <v>83</v>
      </c>
      <c r="C76" t="s">
        <v>206</v>
      </c>
      <c r="D76" s="9" t="s">
        <v>63</v>
      </c>
      <c r="E76" s="9" t="s">
        <v>66</v>
      </c>
      <c r="F76" s="61">
        <v>6.828703703703704E-3</v>
      </c>
      <c r="G76" s="48">
        <v>3.4722222222222186E-4</v>
      </c>
      <c r="H76" s="42">
        <v>6.6175925925925925E-3</v>
      </c>
      <c r="I76" s="38">
        <f t="shared" si="4"/>
        <v>6.2703703703703706E-3</v>
      </c>
    </row>
    <row r="77" spans="1:9" x14ac:dyDescent="0.25">
      <c r="A77" s="23"/>
      <c r="B77" s="24">
        <v>84</v>
      </c>
      <c r="C77" t="s">
        <v>306</v>
      </c>
      <c r="D77" s="9" t="s">
        <v>63</v>
      </c>
      <c r="E77" s="9" t="s">
        <v>66</v>
      </c>
      <c r="F77" s="61">
        <v>6.7708333333333336E-3</v>
      </c>
      <c r="G77" s="48">
        <v>4.0509259259259231E-4</v>
      </c>
      <c r="H77" s="42">
        <v>6.6454861111111116E-3</v>
      </c>
      <c r="I77" s="38">
        <f t="shared" si="4"/>
        <v>6.2403935185185192E-3</v>
      </c>
    </row>
    <row r="78" spans="1:9" x14ac:dyDescent="0.25">
      <c r="A78" s="23"/>
      <c r="B78" s="24">
        <v>85</v>
      </c>
      <c r="C78" t="s">
        <v>168</v>
      </c>
      <c r="D78" s="9" t="s">
        <v>63</v>
      </c>
      <c r="E78" s="9" t="s">
        <v>167</v>
      </c>
      <c r="F78" s="61">
        <v>6.7129629629629622E-3</v>
      </c>
      <c r="G78" s="48">
        <v>4.6296296296296363E-4</v>
      </c>
      <c r="H78" s="42">
        <v>6.7857638888888889E-3</v>
      </c>
      <c r="I78" s="38">
        <f t="shared" si="4"/>
        <v>6.3228009259259253E-3</v>
      </c>
    </row>
    <row r="79" spans="1:9" x14ac:dyDescent="0.25">
      <c r="A79" s="23"/>
      <c r="B79" s="24">
        <v>87</v>
      </c>
      <c r="C79" t="s">
        <v>248</v>
      </c>
      <c r="D79" s="9" t="s">
        <v>63</v>
      </c>
      <c r="E79" s="9" t="s">
        <v>150</v>
      </c>
      <c r="F79" s="61">
        <v>6.3078703703703708E-3</v>
      </c>
      <c r="G79" s="48">
        <v>8.6805555555555507E-4</v>
      </c>
      <c r="H79" s="42">
        <v>6.8538194444444445E-3</v>
      </c>
      <c r="I79" s="38">
        <f t="shared" si="4"/>
        <v>5.9857638888888894E-3</v>
      </c>
    </row>
    <row r="80" spans="1:9" x14ac:dyDescent="0.25">
      <c r="A80" s="23"/>
      <c r="B80" s="24"/>
      <c r="D80"/>
      <c r="E80" s="9"/>
      <c r="F80" s="72"/>
      <c r="G80" s="48"/>
      <c r="H80" s="42"/>
      <c r="I80" s="38"/>
    </row>
    <row r="81" spans="1:9" x14ac:dyDescent="0.25">
      <c r="A81" s="26">
        <v>9.02</v>
      </c>
      <c r="B81" s="24" t="s">
        <v>192</v>
      </c>
      <c r="C81" s="27"/>
      <c r="D81" s="25"/>
      <c r="E81" s="27"/>
      <c r="F81" s="25"/>
      <c r="G81" s="48"/>
      <c r="H81" s="42"/>
      <c r="I81" s="38"/>
    </row>
    <row r="82" spans="1:9" x14ac:dyDescent="0.25">
      <c r="A82" s="29" t="s">
        <v>367</v>
      </c>
      <c r="B82" s="30" t="s">
        <v>222</v>
      </c>
      <c r="C82" s="31" t="s">
        <v>223</v>
      </c>
      <c r="D82" s="30" t="s">
        <v>224</v>
      </c>
      <c r="E82" s="31" t="s">
        <v>31</v>
      </c>
      <c r="F82" s="30" t="s">
        <v>225</v>
      </c>
      <c r="G82" s="32" t="s">
        <v>226</v>
      </c>
      <c r="H82" s="32" t="s">
        <v>227</v>
      </c>
      <c r="I82" s="32" t="s">
        <v>228</v>
      </c>
    </row>
    <row r="83" spans="1:9" x14ac:dyDescent="0.25">
      <c r="A83" s="23"/>
      <c r="B83" s="24">
        <v>96</v>
      </c>
      <c r="C83" t="s">
        <v>124</v>
      </c>
      <c r="D83" s="9" t="s">
        <v>41</v>
      </c>
      <c r="E83" s="9" t="s">
        <v>15</v>
      </c>
      <c r="F83" s="72">
        <v>5.6712962962962958E-3</v>
      </c>
      <c r="G83" s="48">
        <v>8.6805555555555594E-4</v>
      </c>
      <c r="H83" s="42">
        <v>6.2734953703703702E-3</v>
      </c>
      <c r="I83" s="38">
        <f>+H83-G83</f>
        <v>5.4054398148148143E-3</v>
      </c>
    </row>
    <row r="84" spans="1:9" x14ac:dyDescent="0.25">
      <c r="A84" s="23"/>
      <c r="B84" s="24">
        <v>91</v>
      </c>
      <c r="C84" t="s">
        <v>287</v>
      </c>
      <c r="D84" s="9" t="s">
        <v>41</v>
      </c>
      <c r="E84" s="9" t="s">
        <v>49</v>
      </c>
      <c r="F84" s="72">
        <v>6.5393518518518517E-3</v>
      </c>
      <c r="G84" s="48">
        <v>0</v>
      </c>
      <c r="H84" s="42">
        <v>6.3045138888888881E-3</v>
      </c>
      <c r="I84" s="38">
        <f>+H84-G84</f>
        <v>6.3045138888888881E-3</v>
      </c>
    </row>
    <row r="85" spans="1:9" x14ac:dyDescent="0.25">
      <c r="A85" s="23"/>
      <c r="B85" s="24">
        <v>93</v>
      </c>
      <c r="C85" t="s">
        <v>343</v>
      </c>
      <c r="D85" s="9" t="s">
        <v>41</v>
      </c>
      <c r="E85" s="9" t="s">
        <v>294</v>
      </c>
      <c r="F85" s="72">
        <v>6.0185185185185177E-3</v>
      </c>
      <c r="G85" s="48">
        <v>5.2083333333333409E-4</v>
      </c>
      <c r="H85" s="42">
        <v>6.3689814814814815E-3</v>
      </c>
      <c r="I85" s="38">
        <f t="shared" ref="I85:I90" si="5">+H85-G85</f>
        <v>5.8481481481481475E-3</v>
      </c>
    </row>
    <row r="86" spans="1:9" x14ac:dyDescent="0.25">
      <c r="A86" s="23"/>
      <c r="B86" s="24">
        <v>92</v>
      </c>
      <c r="C86" t="s">
        <v>205</v>
      </c>
      <c r="D86" s="9" t="s">
        <v>41</v>
      </c>
      <c r="E86" s="9" t="s">
        <v>66</v>
      </c>
      <c r="F86" s="72">
        <v>6.0185185185185177E-3</v>
      </c>
      <c r="G86" s="48">
        <v>5.2083333333333409E-4</v>
      </c>
      <c r="H86" s="42">
        <v>6.4655092592592585E-3</v>
      </c>
      <c r="I86" s="38">
        <f t="shared" si="5"/>
        <v>5.9446759259259244E-3</v>
      </c>
    </row>
    <row r="87" spans="1:9" x14ac:dyDescent="0.25">
      <c r="A87" s="23"/>
      <c r="B87" s="24">
        <v>95</v>
      </c>
      <c r="C87" t="s">
        <v>284</v>
      </c>
      <c r="D87" s="9" t="s">
        <v>41</v>
      </c>
      <c r="E87" s="9" t="s">
        <v>87</v>
      </c>
      <c r="F87" s="72">
        <v>5.8449074074074072E-3</v>
      </c>
      <c r="G87" s="48">
        <v>6.9444444444444458E-4</v>
      </c>
      <c r="H87" s="42">
        <v>6.5734953703703693E-3</v>
      </c>
      <c r="I87" s="38">
        <f t="shared" si="5"/>
        <v>5.8790509259259247E-3</v>
      </c>
    </row>
    <row r="88" spans="1:9" x14ac:dyDescent="0.25">
      <c r="A88" s="23"/>
      <c r="B88" s="24">
        <v>41</v>
      </c>
      <c r="C88" t="s">
        <v>182</v>
      </c>
      <c r="D88" s="9" t="s">
        <v>63</v>
      </c>
      <c r="E88" s="9" t="s">
        <v>15</v>
      </c>
      <c r="F88" s="61">
        <v>7.5231481481481477E-3</v>
      </c>
      <c r="G88" s="48">
        <v>0</v>
      </c>
      <c r="H88" s="42">
        <v>6.5891203703703702E-3</v>
      </c>
      <c r="I88" s="38">
        <f t="shared" si="5"/>
        <v>6.5891203703703702E-3</v>
      </c>
    </row>
    <row r="89" spans="1:9" x14ac:dyDescent="0.25">
      <c r="A89" s="23"/>
      <c r="B89" s="24">
        <v>94</v>
      </c>
      <c r="C89" t="s">
        <v>283</v>
      </c>
      <c r="D89" s="9" t="s">
        <v>41</v>
      </c>
      <c r="E89" s="9" t="s">
        <v>150</v>
      </c>
      <c r="F89" s="72">
        <v>5.9027777777777776E-3</v>
      </c>
      <c r="G89" s="48">
        <v>6.3657407407407413E-4</v>
      </c>
      <c r="H89" s="42">
        <v>6.6023148148148143E-3</v>
      </c>
      <c r="I89" s="38">
        <f t="shared" si="5"/>
        <v>5.9657407407407402E-3</v>
      </c>
    </row>
    <row r="90" spans="1:9" x14ac:dyDescent="0.25">
      <c r="A90" s="23"/>
      <c r="B90" s="24">
        <v>97</v>
      </c>
      <c r="C90" t="s">
        <v>42</v>
      </c>
      <c r="D90" s="9" t="s">
        <v>41</v>
      </c>
      <c r="E90" s="9" t="s">
        <v>15</v>
      </c>
      <c r="F90" s="72">
        <v>5.5555555555555558E-3</v>
      </c>
      <c r="G90" s="48">
        <v>9.8379629629629598E-4</v>
      </c>
      <c r="H90" s="42">
        <v>6.8219907407407404E-3</v>
      </c>
      <c r="I90" s="38">
        <f t="shared" si="5"/>
        <v>5.8381944444444445E-3</v>
      </c>
    </row>
    <row r="91" spans="1:9" x14ac:dyDescent="0.25">
      <c r="H91" s="42"/>
      <c r="I91" s="38"/>
    </row>
    <row r="92" spans="1:9" x14ac:dyDescent="0.25">
      <c r="A92" s="26">
        <v>9.06</v>
      </c>
      <c r="B92" s="24" t="s">
        <v>192</v>
      </c>
      <c r="C92" s="27"/>
      <c r="D92" s="25"/>
      <c r="E92" s="27"/>
      <c r="F92" s="25"/>
      <c r="G92" s="48"/>
      <c r="H92" s="42"/>
      <c r="I92" s="38"/>
    </row>
    <row r="93" spans="1:9" x14ac:dyDescent="0.25">
      <c r="A93" s="29" t="s">
        <v>369</v>
      </c>
      <c r="B93" s="30" t="s">
        <v>222</v>
      </c>
      <c r="C93" s="31" t="s">
        <v>223</v>
      </c>
      <c r="D93" s="30" t="s">
        <v>224</v>
      </c>
      <c r="E93" s="31" t="s">
        <v>31</v>
      </c>
      <c r="F93" s="30" t="s">
        <v>225</v>
      </c>
      <c r="G93" s="32" t="s">
        <v>226</v>
      </c>
      <c r="H93" s="32" t="s">
        <v>227</v>
      </c>
      <c r="I93" s="32" t="s">
        <v>228</v>
      </c>
    </row>
    <row r="94" spans="1:9" x14ac:dyDescent="0.25">
      <c r="A94" s="23"/>
      <c r="B94" s="24">
        <v>101</v>
      </c>
      <c r="C94" t="s">
        <v>214</v>
      </c>
      <c r="D94" s="9" t="s">
        <v>41</v>
      </c>
      <c r="E94" s="9" t="s">
        <v>49</v>
      </c>
      <c r="F94" s="72">
        <v>6.9444444444444441E-3</v>
      </c>
      <c r="G94" s="48">
        <v>0</v>
      </c>
      <c r="H94" s="42">
        <v>6.6765046296296295E-3</v>
      </c>
      <c r="I94" s="38">
        <f>+H94-G94</f>
        <v>6.6765046296296295E-3</v>
      </c>
    </row>
    <row r="95" spans="1:9" x14ac:dyDescent="0.25">
      <c r="A95" s="23"/>
      <c r="B95" s="24">
        <v>104</v>
      </c>
      <c r="C95" t="s">
        <v>54</v>
      </c>
      <c r="D95" s="9" t="s">
        <v>41</v>
      </c>
      <c r="E95" s="9" t="s">
        <v>15</v>
      </c>
      <c r="F95" s="72">
        <v>5.9027777777777776E-3</v>
      </c>
      <c r="G95" s="48">
        <v>1.0416666666666664E-3</v>
      </c>
      <c r="H95" s="42">
        <v>6.82175925925926E-3</v>
      </c>
      <c r="I95" s="38">
        <f>+H95-G95</f>
        <v>5.7800925925925936E-3</v>
      </c>
    </row>
    <row r="96" spans="1:9" x14ac:dyDescent="0.25">
      <c r="A96" s="23"/>
      <c r="B96" s="24">
        <v>105</v>
      </c>
      <c r="C96" t="s">
        <v>46</v>
      </c>
      <c r="D96" s="9" t="s">
        <v>41</v>
      </c>
      <c r="E96" s="9" t="s">
        <v>15</v>
      </c>
      <c r="F96" s="72">
        <v>5.5555555555555558E-3</v>
      </c>
      <c r="G96" s="48">
        <v>1.3888888888888883E-3</v>
      </c>
      <c r="H96" s="42">
        <v>6.9253472222222225E-3</v>
      </c>
      <c r="I96" s="38">
        <f>+H96-G96</f>
        <v>5.5364583333333342E-3</v>
      </c>
    </row>
    <row r="97" spans="1:9" x14ac:dyDescent="0.25">
      <c r="A97" s="23"/>
      <c r="B97" s="24">
        <v>107</v>
      </c>
      <c r="C97" t="s">
        <v>81</v>
      </c>
      <c r="D97" s="9" t="s">
        <v>41</v>
      </c>
      <c r="E97" s="9" t="s">
        <v>78</v>
      </c>
      <c r="F97" s="72">
        <v>5.4976851851851853E-3</v>
      </c>
      <c r="G97" s="48">
        <v>1.4467592592592587E-3</v>
      </c>
      <c r="H97" s="42">
        <v>7.05775462962963E-3</v>
      </c>
      <c r="I97" s="38">
        <f>+H97-G97</f>
        <v>5.6109953703703712E-3</v>
      </c>
    </row>
    <row r="98" spans="1:9" x14ac:dyDescent="0.25">
      <c r="A98" s="23"/>
      <c r="B98" s="24">
        <v>106</v>
      </c>
      <c r="C98" t="s">
        <v>356</v>
      </c>
      <c r="D98" s="9" t="s">
        <v>41</v>
      </c>
      <c r="E98" s="9" t="s">
        <v>121</v>
      </c>
      <c r="F98" s="72">
        <v>5.5555555555555558E-3</v>
      </c>
      <c r="G98" s="48">
        <v>1.3888888888888883E-3</v>
      </c>
      <c r="H98" s="42">
        <v>7.0931712962962962E-3</v>
      </c>
      <c r="I98" s="38">
        <f>+H98-G98</f>
        <v>5.7042824074074079E-3</v>
      </c>
    </row>
    <row r="99" spans="1:9" x14ac:dyDescent="0.25">
      <c r="A99" s="23"/>
      <c r="B99" s="24">
        <v>102</v>
      </c>
      <c r="C99" t="s">
        <v>333</v>
      </c>
      <c r="D99" s="9" t="s">
        <v>41</v>
      </c>
      <c r="E99" s="9" t="s">
        <v>66</v>
      </c>
      <c r="F99" s="72">
        <v>6.0185185185185177E-3</v>
      </c>
      <c r="G99" s="48">
        <v>9.2592592592592639E-4</v>
      </c>
      <c r="H99" s="42" t="s">
        <v>252</v>
      </c>
      <c r="I99" s="38"/>
    </row>
    <row r="100" spans="1:9" x14ac:dyDescent="0.25">
      <c r="A100" s="23"/>
      <c r="B100" s="24"/>
      <c r="C100" s="34"/>
      <c r="D100" s="35"/>
      <c r="E100" s="34"/>
      <c r="F100" s="36"/>
      <c r="G100" s="48"/>
      <c r="H100" s="42"/>
      <c r="I100" s="38"/>
    </row>
    <row r="101" spans="1:9" x14ac:dyDescent="0.25">
      <c r="A101" s="26">
        <v>9.1</v>
      </c>
      <c r="B101" s="24" t="s">
        <v>192</v>
      </c>
      <c r="C101" s="27"/>
      <c r="D101" s="25"/>
      <c r="E101" s="27"/>
      <c r="F101" s="25"/>
      <c r="G101" s="48"/>
      <c r="H101" s="42"/>
      <c r="I101" s="38"/>
    </row>
    <row r="102" spans="1:9" x14ac:dyDescent="0.25">
      <c r="A102" s="29" t="s">
        <v>370</v>
      </c>
      <c r="B102" s="30" t="s">
        <v>222</v>
      </c>
      <c r="C102" s="31" t="s">
        <v>223</v>
      </c>
      <c r="D102" s="30" t="s">
        <v>224</v>
      </c>
      <c r="E102" s="31" t="s">
        <v>31</v>
      </c>
      <c r="F102" s="30" t="s">
        <v>225</v>
      </c>
      <c r="G102" s="32" t="s">
        <v>226</v>
      </c>
      <c r="H102" s="32" t="s">
        <v>227</v>
      </c>
      <c r="I102" s="32" t="s">
        <v>228</v>
      </c>
    </row>
    <row r="103" spans="1:9" x14ac:dyDescent="0.25">
      <c r="A103" s="23"/>
      <c r="B103" s="24">
        <v>111</v>
      </c>
      <c r="C103" t="s">
        <v>290</v>
      </c>
      <c r="D103" s="9" t="s">
        <v>41</v>
      </c>
      <c r="E103" s="9" t="s">
        <v>87</v>
      </c>
      <c r="F103" s="72">
        <v>6.4236111111111117E-3</v>
      </c>
      <c r="G103" s="48">
        <v>0</v>
      </c>
      <c r="H103" s="42">
        <v>6.1503472222222228E-3</v>
      </c>
      <c r="I103" s="38">
        <f t="shared" ref="I103:I108" si="6">+H103-G103</f>
        <v>6.1503472222222228E-3</v>
      </c>
    </row>
    <row r="104" spans="1:9" x14ac:dyDescent="0.25">
      <c r="A104" s="23"/>
      <c r="B104" s="24">
        <v>113</v>
      </c>
      <c r="C104" t="s">
        <v>344</v>
      </c>
      <c r="D104" s="9" t="s">
        <v>41</v>
      </c>
      <c r="E104" s="9" t="s">
        <v>167</v>
      </c>
      <c r="F104" s="72">
        <v>6.1342592592592594E-3</v>
      </c>
      <c r="G104" s="48">
        <v>2.8935185185185227E-4</v>
      </c>
      <c r="H104" s="42">
        <v>6.2960648148148142E-3</v>
      </c>
      <c r="I104" s="38">
        <f t="shared" si="6"/>
        <v>6.006712962962962E-3</v>
      </c>
    </row>
    <row r="105" spans="1:9" x14ac:dyDescent="0.25">
      <c r="A105" s="23"/>
      <c r="B105" s="24">
        <v>112</v>
      </c>
      <c r="C105" t="s">
        <v>262</v>
      </c>
      <c r="D105" s="9" t="s">
        <v>41</v>
      </c>
      <c r="E105" s="9" t="s">
        <v>49</v>
      </c>
      <c r="F105" s="72">
        <v>6.3657407407407404E-3</v>
      </c>
      <c r="G105" s="48">
        <v>5.7870370370371321E-5</v>
      </c>
      <c r="H105" s="42">
        <v>6.4226851851851849E-3</v>
      </c>
      <c r="I105" s="38">
        <f t="shared" si="6"/>
        <v>6.3648148148148136E-3</v>
      </c>
    </row>
    <row r="106" spans="1:9" x14ac:dyDescent="0.25">
      <c r="A106" s="23"/>
      <c r="B106" s="24">
        <v>117</v>
      </c>
      <c r="C106" t="s">
        <v>79</v>
      </c>
      <c r="D106" s="9" t="s">
        <v>41</v>
      </c>
      <c r="E106" s="9" t="s">
        <v>78</v>
      </c>
      <c r="F106" s="72">
        <v>5.3240740740740748E-3</v>
      </c>
      <c r="G106" s="48">
        <v>1.0995370370370369E-3</v>
      </c>
      <c r="H106" s="42">
        <v>6.4900462962962958E-3</v>
      </c>
      <c r="I106" s="38">
        <f t="shared" si="6"/>
        <v>5.390509259259259E-3</v>
      </c>
    </row>
    <row r="107" spans="1:9" x14ac:dyDescent="0.25">
      <c r="A107" s="23"/>
      <c r="B107" s="24">
        <v>115</v>
      </c>
      <c r="C107" t="s">
        <v>242</v>
      </c>
      <c r="D107" s="9" t="s">
        <v>41</v>
      </c>
      <c r="E107" s="9" t="s">
        <v>150</v>
      </c>
      <c r="F107" s="72">
        <v>6.0185185185185177E-3</v>
      </c>
      <c r="G107" s="48">
        <v>4.0509259259259404E-4</v>
      </c>
      <c r="H107" s="42">
        <v>6.5994212962962968E-3</v>
      </c>
      <c r="I107" s="38">
        <f t="shared" si="6"/>
        <v>6.1943287037037028E-3</v>
      </c>
    </row>
    <row r="108" spans="1:9" x14ac:dyDescent="0.25">
      <c r="A108" s="23"/>
      <c r="B108" s="24">
        <v>114</v>
      </c>
      <c r="C108" t="s">
        <v>382</v>
      </c>
      <c r="D108" s="9" t="s">
        <v>41</v>
      </c>
      <c r="E108" s="9" t="s">
        <v>167</v>
      </c>
      <c r="F108" s="72">
        <v>6.0185185185185177E-3</v>
      </c>
      <c r="G108" s="48">
        <v>4.0509259259259404E-4</v>
      </c>
      <c r="H108" s="42">
        <v>7.2046296296296294E-3</v>
      </c>
      <c r="I108" s="38">
        <f t="shared" si="6"/>
        <v>6.7995370370370354E-3</v>
      </c>
    </row>
    <row r="109" spans="1:9" x14ac:dyDescent="0.25">
      <c r="A109" s="23"/>
      <c r="B109" s="24">
        <v>116</v>
      </c>
      <c r="C109" t="s">
        <v>56</v>
      </c>
      <c r="D109" s="9" t="s">
        <v>41</v>
      </c>
      <c r="E109" s="9" t="s">
        <v>15</v>
      </c>
      <c r="F109" s="72">
        <v>5.5555555555555558E-3</v>
      </c>
      <c r="G109" s="48">
        <v>8.6805555555555594E-4</v>
      </c>
      <c r="H109" s="42" t="s">
        <v>252</v>
      </c>
      <c r="I109" s="38"/>
    </row>
    <row r="110" spans="1:9" x14ac:dyDescent="0.25">
      <c r="A110" s="23"/>
      <c r="B110" s="24"/>
      <c r="F110" s="42"/>
      <c r="G110" s="48"/>
      <c r="H110" s="42"/>
      <c r="I110" s="38"/>
    </row>
    <row r="111" spans="1:9" x14ac:dyDescent="0.25">
      <c r="A111" s="26">
        <v>9.14</v>
      </c>
      <c r="B111" s="24" t="s">
        <v>192</v>
      </c>
      <c r="C111" s="27"/>
      <c r="D111" s="25"/>
      <c r="E111" s="27"/>
      <c r="F111" s="25"/>
      <c r="G111" s="48"/>
      <c r="H111" s="42"/>
      <c r="I111" s="38"/>
    </row>
    <row r="112" spans="1:9" x14ac:dyDescent="0.25">
      <c r="A112" s="29" t="s">
        <v>371</v>
      </c>
      <c r="B112" s="30" t="s">
        <v>222</v>
      </c>
      <c r="C112" s="31" t="s">
        <v>223</v>
      </c>
      <c r="D112" s="30" t="s">
        <v>224</v>
      </c>
      <c r="E112" s="31" t="s">
        <v>31</v>
      </c>
      <c r="F112" s="30" t="s">
        <v>225</v>
      </c>
      <c r="G112" s="32" t="s">
        <v>226</v>
      </c>
      <c r="H112" s="32" t="s">
        <v>227</v>
      </c>
      <c r="I112" s="32" t="s">
        <v>228</v>
      </c>
    </row>
    <row r="113" spans="1:9" x14ac:dyDescent="0.25">
      <c r="A113" s="23"/>
      <c r="B113" s="24">
        <v>122</v>
      </c>
      <c r="C113" t="s">
        <v>326</v>
      </c>
      <c r="D113" s="9" t="s">
        <v>41</v>
      </c>
      <c r="E113" s="9" t="s">
        <v>259</v>
      </c>
      <c r="F113" s="72">
        <v>6.2499999999999995E-3</v>
      </c>
      <c r="G113" s="48">
        <v>0</v>
      </c>
      <c r="H113" s="42">
        <v>5.9701388888888885E-3</v>
      </c>
      <c r="I113" s="38">
        <f>+H113-G113</f>
        <v>5.9701388888888885E-3</v>
      </c>
    </row>
    <row r="114" spans="1:9" x14ac:dyDescent="0.25">
      <c r="A114" s="23"/>
      <c r="B114" s="24">
        <v>123</v>
      </c>
      <c r="C114" t="s">
        <v>383</v>
      </c>
      <c r="D114" s="9" t="s">
        <v>41</v>
      </c>
      <c r="E114" s="9" t="s">
        <v>167</v>
      </c>
      <c r="F114" s="72">
        <v>6.0185185185185177E-3</v>
      </c>
      <c r="G114" s="48">
        <v>2.3148148148148182E-4</v>
      </c>
      <c r="H114" s="42">
        <v>6.00300925925926E-3</v>
      </c>
      <c r="I114" s="38">
        <f t="shared" ref="I114:I119" si="7">+H114-G114</f>
        <v>5.7715277777777782E-3</v>
      </c>
    </row>
    <row r="115" spans="1:9" x14ac:dyDescent="0.25">
      <c r="A115" s="23"/>
      <c r="B115" s="24">
        <v>127</v>
      </c>
      <c r="C115" t="s">
        <v>276</v>
      </c>
      <c r="D115" s="9" t="s">
        <v>41</v>
      </c>
      <c r="E115" s="9" t="s">
        <v>66</v>
      </c>
      <c r="F115" s="72">
        <v>5.7291666666666671E-3</v>
      </c>
      <c r="G115" s="48">
        <v>5.2083333333333235E-4</v>
      </c>
      <c r="H115" s="42">
        <v>6.0187499999999998E-3</v>
      </c>
      <c r="I115" s="38">
        <f t="shared" si="7"/>
        <v>5.4979166666666674E-3</v>
      </c>
    </row>
    <row r="116" spans="1:9" x14ac:dyDescent="0.25">
      <c r="A116" s="23"/>
      <c r="B116" s="24">
        <v>126</v>
      </c>
      <c r="C116" t="s">
        <v>135</v>
      </c>
      <c r="D116" s="9" t="s">
        <v>41</v>
      </c>
      <c r="E116" s="9" t="s">
        <v>134</v>
      </c>
      <c r="F116" s="72">
        <v>5.7870370370370376E-3</v>
      </c>
      <c r="G116" s="48">
        <v>4.629629629629619E-4</v>
      </c>
      <c r="H116" s="42">
        <v>6.1244212962962953E-3</v>
      </c>
      <c r="I116" s="38">
        <f t="shared" si="7"/>
        <v>5.6614583333333334E-3</v>
      </c>
    </row>
    <row r="117" spans="1:9" x14ac:dyDescent="0.25">
      <c r="A117" s="23"/>
      <c r="B117" s="24">
        <v>124</v>
      </c>
      <c r="C117" t="s">
        <v>231</v>
      </c>
      <c r="D117" s="9" t="s">
        <v>41</v>
      </c>
      <c r="E117" s="9" t="s">
        <v>167</v>
      </c>
      <c r="F117" s="72">
        <v>5.9606481481481489E-3</v>
      </c>
      <c r="G117" s="48">
        <v>2.8935185185185053E-4</v>
      </c>
      <c r="H117" s="42">
        <v>6.1403935185185199E-3</v>
      </c>
      <c r="I117" s="38">
        <f t="shared" si="7"/>
        <v>5.8510416666666693E-3</v>
      </c>
    </row>
    <row r="118" spans="1:9" x14ac:dyDescent="0.25">
      <c r="A118" s="23"/>
      <c r="B118" s="24">
        <v>125</v>
      </c>
      <c r="C118" t="s">
        <v>161</v>
      </c>
      <c r="D118" s="9" t="s">
        <v>41</v>
      </c>
      <c r="E118" s="9" t="s">
        <v>15</v>
      </c>
      <c r="F118" s="72">
        <v>5.7870370370370376E-3</v>
      </c>
      <c r="G118" s="48">
        <v>4.629629629629619E-4</v>
      </c>
      <c r="H118" s="42">
        <v>6.3490740740740738E-3</v>
      </c>
      <c r="I118" s="38">
        <f t="shared" si="7"/>
        <v>5.8861111111111119E-3</v>
      </c>
    </row>
    <row r="119" spans="1:9" x14ac:dyDescent="0.25">
      <c r="A119" s="23"/>
      <c r="B119" s="24">
        <v>121</v>
      </c>
      <c r="C119" t="s">
        <v>171</v>
      </c>
      <c r="D119" s="9" t="s">
        <v>41</v>
      </c>
      <c r="E119" s="9" t="s">
        <v>170</v>
      </c>
      <c r="F119" s="72">
        <v>6.2499999999999995E-3</v>
      </c>
      <c r="G119" s="48">
        <v>0</v>
      </c>
      <c r="H119" s="42">
        <v>6.5291666666666658E-3</v>
      </c>
      <c r="I119" s="38">
        <f t="shared" si="7"/>
        <v>6.5291666666666658E-3</v>
      </c>
    </row>
    <row r="120" spans="1:9" x14ac:dyDescent="0.25">
      <c r="B120" s="24"/>
      <c r="D120"/>
      <c r="E120" s="9"/>
      <c r="F120" s="72"/>
      <c r="G120" s="48"/>
      <c r="H120" s="42"/>
      <c r="I120" s="38"/>
    </row>
    <row r="121" spans="1:9" x14ac:dyDescent="0.25">
      <c r="A121" s="26">
        <v>9.18</v>
      </c>
      <c r="B121" s="24" t="s">
        <v>192</v>
      </c>
      <c r="C121" s="27"/>
      <c r="D121" s="25"/>
      <c r="E121" s="27"/>
      <c r="F121" s="25"/>
      <c r="G121" s="48"/>
      <c r="H121" s="42"/>
      <c r="I121" s="38"/>
    </row>
    <row r="122" spans="1:9" x14ac:dyDescent="0.25">
      <c r="A122" s="29" t="s">
        <v>373</v>
      </c>
      <c r="B122" s="30" t="s">
        <v>222</v>
      </c>
      <c r="C122" s="31" t="s">
        <v>223</v>
      </c>
      <c r="D122" s="30" t="s">
        <v>224</v>
      </c>
      <c r="E122" s="31" t="s">
        <v>31</v>
      </c>
      <c r="F122" s="30" t="s">
        <v>225</v>
      </c>
      <c r="G122" s="32" t="s">
        <v>226</v>
      </c>
      <c r="H122" s="32" t="s">
        <v>227</v>
      </c>
      <c r="I122" s="32" t="s">
        <v>228</v>
      </c>
    </row>
    <row r="123" spans="1:9" x14ac:dyDescent="0.25">
      <c r="A123" s="23"/>
      <c r="B123" s="24">
        <v>132</v>
      </c>
      <c r="C123" t="s">
        <v>229</v>
      </c>
      <c r="D123" s="9" t="s">
        <v>41</v>
      </c>
      <c r="E123" s="9" t="s">
        <v>15</v>
      </c>
      <c r="F123" s="72">
        <v>6.4814814814814813E-3</v>
      </c>
      <c r="G123" s="48">
        <v>8.1018518518518462E-4</v>
      </c>
      <c r="H123" s="42">
        <v>7.0324074074074074E-3</v>
      </c>
      <c r="I123" s="38">
        <f>+H123-G123</f>
        <v>6.2222222222222227E-3</v>
      </c>
    </row>
    <row r="124" spans="1:9" x14ac:dyDescent="0.25">
      <c r="A124" s="23"/>
      <c r="B124" s="24">
        <v>131</v>
      </c>
      <c r="C124" t="s">
        <v>165</v>
      </c>
      <c r="D124" s="9" t="s">
        <v>41</v>
      </c>
      <c r="E124" s="9" t="s">
        <v>15</v>
      </c>
      <c r="F124" s="72">
        <v>7.2916666666666659E-3</v>
      </c>
      <c r="G124" s="48">
        <v>0</v>
      </c>
      <c r="H124" s="42">
        <v>7.1063657407407421E-3</v>
      </c>
      <c r="I124" s="38">
        <f t="shared" ref="I124:I129" si="8">+H124-G124</f>
        <v>7.1063657407407421E-3</v>
      </c>
    </row>
    <row r="125" spans="1:9" x14ac:dyDescent="0.25">
      <c r="A125" s="23"/>
      <c r="B125" s="24">
        <v>138</v>
      </c>
      <c r="C125" t="s">
        <v>72</v>
      </c>
      <c r="D125" s="9" t="s">
        <v>41</v>
      </c>
      <c r="E125" s="9" t="s">
        <v>71</v>
      </c>
      <c r="F125" s="72">
        <v>5.7291666666666671E-3</v>
      </c>
      <c r="G125" s="48">
        <v>1.5624999999999988E-3</v>
      </c>
      <c r="H125" s="42">
        <v>7.1597222222222227E-3</v>
      </c>
      <c r="I125" s="38">
        <f t="shared" si="8"/>
        <v>5.5972222222222239E-3</v>
      </c>
    </row>
    <row r="126" spans="1:9" x14ac:dyDescent="0.25">
      <c r="A126" s="23"/>
      <c r="B126" s="24">
        <v>133</v>
      </c>
      <c r="C126" t="s">
        <v>74</v>
      </c>
      <c r="D126" s="9" t="s">
        <v>41</v>
      </c>
      <c r="E126" s="9" t="s">
        <v>15</v>
      </c>
      <c r="F126" s="72">
        <v>6.1921296296296299E-3</v>
      </c>
      <c r="G126" s="48">
        <v>1.099537037037036E-3</v>
      </c>
      <c r="H126" s="42">
        <v>7.1863425925925923E-3</v>
      </c>
      <c r="I126" s="38">
        <f t="shared" si="8"/>
        <v>6.0868055555555562E-3</v>
      </c>
    </row>
    <row r="127" spans="1:9" x14ac:dyDescent="0.25">
      <c r="A127" s="23"/>
      <c r="B127" s="24">
        <v>135</v>
      </c>
      <c r="C127" t="s">
        <v>340</v>
      </c>
      <c r="D127" s="9" t="s">
        <v>41</v>
      </c>
      <c r="E127" s="9" t="s">
        <v>66</v>
      </c>
      <c r="F127" s="72">
        <v>6.076388888888889E-3</v>
      </c>
      <c r="G127" s="48">
        <v>1.2152777777777769E-3</v>
      </c>
      <c r="H127" s="42">
        <v>7.216435185185186E-3</v>
      </c>
      <c r="I127" s="38">
        <f t="shared" si="8"/>
        <v>6.001157407407409E-3</v>
      </c>
    </row>
    <row r="128" spans="1:9" x14ac:dyDescent="0.25">
      <c r="A128" s="23"/>
      <c r="B128" s="24">
        <v>134</v>
      </c>
      <c r="C128" t="s">
        <v>119</v>
      </c>
      <c r="D128" s="9" t="s">
        <v>41</v>
      </c>
      <c r="E128" s="9" t="s">
        <v>118</v>
      </c>
      <c r="F128" s="72">
        <v>6.1342592592592594E-3</v>
      </c>
      <c r="G128" s="48">
        <v>1.1574074074074065E-3</v>
      </c>
      <c r="H128" s="42">
        <v>7.3230324074074074E-3</v>
      </c>
      <c r="I128" s="38">
        <f t="shared" si="8"/>
        <v>6.165625000000001E-3</v>
      </c>
    </row>
    <row r="129" spans="1:9" x14ac:dyDescent="0.25">
      <c r="A129" s="23"/>
      <c r="B129" s="24">
        <v>136</v>
      </c>
      <c r="C129" t="s">
        <v>114</v>
      </c>
      <c r="D129" s="9" t="s">
        <v>41</v>
      </c>
      <c r="E129" s="9" t="s">
        <v>113</v>
      </c>
      <c r="F129" s="72">
        <v>6.0185185185185177E-3</v>
      </c>
      <c r="G129" s="48">
        <v>1.2731481481481483E-3</v>
      </c>
      <c r="H129" s="42">
        <v>7.4053240740740737E-3</v>
      </c>
      <c r="I129" s="38">
        <f t="shared" si="8"/>
        <v>6.1321759259259255E-3</v>
      </c>
    </row>
    <row r="130" spans="1:9" x14ac:dyDescent="0.25">
      <c r="A130" s="23"/>
      <c r="B130" s="24">
        <v>137</v>
      </c>
      <c r="C130" t="s">
        <v>203</v>
      </c>
      <c r="D130" s="9" t="s">
        <v>41</v>
      </c>
      <c r="E130" s="9" t="s">
        <v>15</v>
      </c>
      <c r="F130" s="72">
        <v>6.0185185185185177E-3</v>
      </c>
      <c r="G130" s="48">
        <v>1.2731481481481483E-3</v>
      </c>
      <c r="H130" s="42" t="s">
        <v>252</v>
      </c>
      <c r="I130" s="38"/>
    </row>
    <row r="131" spans="1:9" x14ac:dyDescent="0.25">
      <c r="A131" s="23"/>
      <c r="B131" s="24"/>
      <c r="E131" s="9"/>
      <c r="F131" s="72"/>
      <c r="G131" s="48"/>
      <c r="H131" s="42"/>
      <c r="I131" s="38"/>
    </row>
    <row r="132" spans="1:9" x14ac:dyDescent="0.25">
      <c r="A132" s="26">
        <v>9.2200000000000006</v>
      </c>
      <c r="B132" s="24" t="s">
        <v>192</v>
      </c>
      <c r="C132" s="27"/>
      <c r="D132" s="25"/>
      <c r="E132" s="27"/>
      <c r="F132" s="25"/>
      <c r="G132" s="48"/>
      <c r="H132" s="42"/>
      <c r="I132" s="38"/>
    </row>
    <row r="133" spans="1:9" x14ac:dyDescent="0.25">
      <c r="A133" s="29" t="s">
        <v>375</v>
      </c>
      <c r="B133" s="30" t="s">
        <v>222</v>
      </c>
      <c r="C133" s="31" t="s">
        <v>223</v>
      </c>
      <c r="D133" s="30" t="s">
        <v>224</v>
      </c>
      <c r="E133" s="31" t="s">
        <v>31</v>
      </c>
      <c r="F133" s="30" t="s">
        <v>225</v>
      </c>
      <c r="G133" s="32" t="s">
        <v>226</v>
      </c>
      <c r="H133" s="32" t="s">
        <v>227</v>
      </c>
      <c r="I133" s="32" t="s">
        <v>228</v>
      </c>
    </row>
    <row r="134" spans="1:9" x14ac:dyDescent="0.25">
      <c r="A134" s="23"/>
      <c r="B134" s="24">
        <v>141</v>
      </c>
      <c r="C134" t="s">
        <v>132</v>
      </c>
      <c r="D134" s="9" t="s">
        <v>41</v>
      </c>
      <c r="E134" s="9" t="s">
        <v>71</v>
      </c>
      <c r="F134" s="72">
        <v>6.3657407407407404E-3</v>
      </c>
      <c r="G134" s="48">
        <v>0</v>
      </c>
      <c r="H134" s="42">
        <v>6.011111111111112E-3</v>
      </c>
      <c r="I134" s="38">
        <f>+H134-G134</f>
        <v>6.011111111111112E-3</v>
      </c>
    </row>
    <row r="135" spans="1:9" x14ac:dyDescent="0.25">
      <c r="A135" s="23"/>
      <c r="B135" s="24">
        <v>142</v>
      </c>
      <c r="C135" t="s">
        <v>145</v>
      </c>
      <c r="D135" s="9" t="s">
        <v>41</v>
      </c>
      <c r="E135" s="9" t="s">
        <v>87</v>
      </c>
      <c r="F135" s="72">
        <v>6.1921296296296299E-3</v>
      </c>
      <c r="G135" s="48">
        <v>1.7361111111111049E-4</v>
      </c>
      <c r="H135" s="42">
        <v>6.0505787037037038E-3</v>
      </c>
      <c r="I135" s="38">
        <f t="shared" ref="I135:I141" si="9">+H135-G135</f>
        <v>5.8769675925925934E-3</v>
      </c>
    </row>
    <row r="136" spans="1:9" x14ac:dyDescent="0.25">
      <c r="A136" s="23"/>
      <c r="B136" s="24">
        <v>143</v>
      </c>
      <c r="C136" t="s">
        <v>204</v>
      </c>
      <c r="D136" s="9" t="s">
        <v>41</v>
      </c>
      <c r="E136" s="9" t="s">
        <v>118</v>
      </c>
      <c r="F136" s="72">
        <v>6.0185185185185177E-3</v>
      </c>
      <c r="G136" s="48">
        <v>3.4722222222222272E-4</v>
      </c>
      <c r="H136" s="42">
        <v>6.2275462962962961E-3</v>
      </c>
      <c r="I136" s="38">
        <f t="shared" si="9"/>
        <v>5.8803240740740734E-3</v>
      </c>
    </row>
    <row r="137" spans="1:9" x14ac:dyDescent="0.25">
      <c r="A137" s="23"/>
      <c r="B137" s="24">
        <v>147</v>
      </c>
      <c r="C137" t="s">
        <v>292</v>
      </c>
      <c r="D137" s="9" t="s">
        <v>41</v>
      </c>
      <c r="E137" s="9" t="s">
        <v>121</v>
      </c>
      <c r="F137" s="42">
        <v>5.4398148148148149E-3</v>
      </c>
      <c r="G137" s="48">
        <v>9.2592592592592553E-4</v>
      </c>
      <c r="H137" s="42">
        <v>6.2563657407407403E-3</v>
      </c>
      <c r="I137" s="38">
        <f t="shared" si="9"/>
        <v>5.3304398148148148E-3</v>
      </c>
    </row>
    <row r="138" spans="1:9" x14ac:dyDescent="0.25">
      <c r="A138" s="23"/>
      <c r="B138" s="24">
        <v>144</v>
      </c>
      <c r="C138" t="s">
        <v>199</v>
      </c>
      <c r="D138" s="9" t="s">
        <v>41</v>
      </c>
      <c r="E138" s="9" t="s">
        <v>175</v>
      </c>
      <c r="F138" s="72">
        <v>6.0185185185185177E-3</v>
      </c>
      <c r="G138" s="48">
        <v>3.4722222222222272E-4</v>
      </c>
      <c r="H138" s="42">
        <v>6.2809027777777776E-3</v>
      </c>
      <c r="I138" s="38">
        <f t="shared" si="9"/>
        <v>5.9336805555555549E-3</v>
      </c>
    </row>
    <row r="139" spans="1:9" x14ac:dyDescent="0.25">
      <c r="A139" s="23"/>
      <c r="B139" s="24">
        <v>148</v>
      </c>
      <c r="C139" t="s">
        <v>103</v>
      </c>
      <c r="D139" s="9" t="s">
        <v>41</v>
      </c>
      <c r="E139" s="9" t="s">
        <v>15</v>
      </c>
      <c r="F139" s="72">
        <v>5.3819444444444453E-3</v>
      </c>
      <c r="G139" s="48">
        <v>9.8379629629629511E-4</v>
      </c>
      <c r="H139" s="42">
        <v>6.3461805555555563E-3</v>
      </c>
      <c r="I139" s="38">
        <f t="shared" si="9"/>
        <v>5.3623842592592612E-3</v>
      </c>
    </row>
    <row r="140" spans="1:9" x14ac:dyDescent="0.25">
      <c r="A140" s="23"/>
      <c r="B140" s="24">
        <v>103</v>
      </c>
      <c r="C140" t="s">
        <v>137</v>
      </c>
      <c r="D140" s="9" t="s">
        <v>41</v>
      </c>
      <c r="E140" s="9" t="s">
        <v>66</v>
      </c>
      <c r="F140" s="72">
        <v>5.9027777777777776E-3</v>
      </c>
      <c r="G140" s="48">
        <v>5.787037037037028E-4</v>
      </c>
      <c r="H140" s="42">
        <v>6.4538194444444452E-3</v>
      </c>
      <c r="I140" s="38">
        <f t="shared" si="9"/>
        <v>5.8751157407407424E-3</v>
      </c>
    </row>
    <row r="141" spans="1:9" x14ac:dyDescent="0.25">
      <c r="A141" s="23"/>
      <c r="B141" s="24">
        <v>145</v>
      </c>
      <c r="C141" t="s">
        <v>173</v>
      </c>
      <c r="D141" s="9" t="s">
        <v>41</v>
      </c>
      <c r="E141" s="9" t="s">
        <v>167</v>
      </c>
      <c r="F141" s="72">
        <v>5.7870370370370376E-3</v>
      </c>
      <c r="G141" s="48">
        <v>5.787037037037028E-4</v>
      </c>
      <c r="H141" s="42">
        <v>6.7207175925925932E-3</v>
      </c>
      <c r="I141" s="38">
        <f t="shared" si="9"/>
        <v>6.1420138888888904E-3</v>
      </c>
    </row>
    <row r="142" spans="1:9" x14ac:dyDescent="0.25">
      <c r="A142" s="23"/>
      <c r="B142" s="24">
        <v>146</v>
      </c>
      <c r="C142" t="s">
        <v>291</v>
      </c>
      <c r="D142" s="9" t="s">
        <v>41</v>
      </c>
      <c r="E142" s="9" t="s">
        <v>118</v>
      </c>
      <c r="F142" s="72">
        <v>5.6712962962962958E-3</v>
      </c>
      <c r="G142" s="48">
        <v>6.9444444444444458E-4</v>
      </c>
      <c r="H142" s="42" t="s">
        <v>252</v>
      </c>
      <c r="I142" s="38"/>
    </row>
    <row r="143" spans="1:9" x14ac:dyDescent="0.25">
      <c r="H143" s="42"/>
      <c r="I143" s="38"/>
    </row>
    <row r="144" spans="1:9" x14ac:dyDescent="0.25">
      <c r="A144" s="26">
        <v>9.3000000000000007</v>
      </c>
      <c r="B144" s="24" t="s">
        <v>192</v>
      </c>
      <c r="C144" s="27"/>
      <c r="D144" s="25"/>
      <c r="E144" s="27"/>
      <c r="F144" s="25"/>
      <c r="G144" s="48"/>
      <c r="H144" s="42"/>
      <c r="I144" s="38"/>
    </row>
    <row r="145" spans="1:9" x14ac:dyDescent="0.25">
      <c r="A145" s="29" t="s">
        <v>384</v>
      </c>
      <c r="B145" s="30" t="s">
        <v>222</v>
      </c>
      <c r="C145" s="31" t="s">
        <v>223</v>
      </c>
      <c r="D145" s="30" t="s">
        <v>224</v>
      </c>
      <c r="E145" s="31" t="s">
        <v>31</v>
      </c>
      <c r="F145" s="30" t="s">
        <v>225</v>
      </c>
      <c r="G145" s="32" t="s">
        <v>226</v>
      </c>
      <c r="H145" s="32" t="s">
        <v>227</v>
      </c>
      <c r="I145" s="32" t="s">
        <v>228</v>
      </c>
    </row>
    <row r="146" spans="1:9" x14ac:dyDescent="0.25">
      <c r="A146" s="23"/>
      <c r="B146" s="24">
        <v>151</v>
      </c>
      <c r="C146" t="s">
        <v>230</v>
      </c>
      <c r="D146" s="9" t="s">
        <v>41</v>
      </c>
      <c r="E146" s="9" t="s">
        <v>15</v>
      </c>
      <c r="F146" s="72">
        <v>6.2499999999999995E-3</v>
      </c>
      <c r="G146" s="48">
        <v>0</v>
      </c>
      <c r="H146" s="42">
        <v>5.6271990740740735E-3</v>
      </c>
      <c r="I146" s="38">
        <f>+H146-G146</f>
        <v>5.6271990740740735E-3</v>
      </c>
    </row>
    <row r="147" spans="1:9" x14ac:dyDescent="0.25">
      <c r="A147" s="23"/>
      <c r="B147" s="24">
        <v>156</v>
      </c>
      <c r="C147" t="s">
        <v>258</v>
      </c>
      <c r="D147" s="9" t="s">
        <v>41</v>
      </c>
      <c r="E147" s="9" t="s">
        <v>298</v>
      </c>
      <c r="F147" s="72">
        <v>5.7870370370370376E-3</v>
      </c>
      <c r="G147" s="48">
        <v>4.629629629629619E-4</v>
      </c>
      <c r="H147" s="42">
        <v>5.6687500000000002E-3</v>
      </c>
      <c r="I147" s="38">
        <f t="shared" ref="I147:I153" si="10">+H147-G147</f>
        <v>5.2057870370370383E-3</v>
      </c>
    </row>
    <row r="148" spans="1:9" x14ac:dyDescent="0.25">
      <c r="A148" s="23"/>
      <c r="B148" s="24">
        <v>153</v>
      </c>
      <c r="C148" t="s">
        <v>385</v>
      </c>
      <c r="D148" s="9" t="s">
        <v>41</v>
      </c>
      <c r="E148" s="9" t="s">
        <v>87</v>
      </c>
      <c r="F148" s="72">
        <v>6.0185185185185177E-3</v>
      </c>
      <c r="G148" s="48">
        <v>2.3148148148148182E-4</v>
      </c>
      <c r="H148" s="42">
        <v>5.7690972222222215E-3</v>
      </c>
      <c r="I148" s="38">
        <f t="shared" si="10"/>
        <v>5.5376157407407397E-3</v>
      </c>
    </row>
    <row r="149" spans="1:9" x14ac:dyDescent="0.25">
      <c r="A149" s="23"/>
      <c r="B149" s="24">
        <v>152</v>
      </c>
      <c r="C149" t="s">
        <v>288</v>
      </c>
      <c r="D149" s="9" t="s">
        <v>41</v>
      </c>
      <c r="E149" s="9" t="s">
        <v>66</v>
      </c>
      <c r="F149" s="72">
        <v>6.2499999999999995E-3</v>
      </c>
      <c r="G149" s="48">
        <v>0</v>
      </c>
      <c r="H149" s="42">
        <v>5.8384259259259266E-3</v>
      </c>
      <c r="I149" s="38">
        <f t="shared" si="10"/>
        <v>5.8384259259259266E-3</v>
      </c>
    </row>
    <row r="150" spans="1:9" x14ac:dyDescent="0.25">
      <c r="A150" s="23"/>
      <c r="B150" s="24">
        <v>158</v>
      </c>
      <c r="C150" t="s">
        <v>109</v>
      </c>
      <c r="D150" s="9" t="s">
        <v>41</v>
      </c>
      <c r="E150" s="9" t="s">
        <v>15</v>
      </c>
      <c r="F150" s="72">
        <v>5.5555555555555558E-3</v>
      </c>
      <c r="G150" s="48">
        <v>6.9444444444444371E-4</v>
      </c>
      <c r="H150" s="42">
        <v>5.8547453703703713E-3</v>
      </c>
      <c r="I150" s="38">
        <f t="shared" si="10"/>
        <v>5.1603009259259276E-3</v>
      </c>
    </row>
    <row r="151" spans="1:9" x14ac:dyDescent="0.25">
      <c r="A151" s="23"/>
      <c r="B151" s="24">
        <v>154</v>
      </c>
      <c r="C151" t="s">
        <v>345</v>
      </c>
      <c r="D151" s="9" t="s">
        <v>41</v>
      </c>
      <c r="E151" s="9" t="s">
        <v>66</v>
      </c>
      <c r="F151" s="72">
        <v>6.0185185185185177E-3</v>
      </c>
      <c r="G151" s="48">
        <v>2.3148148148148182E-4</v>
      </c>
      <c r="H151" s="42">
        <v>5.8696759259259266E-3</v>
      </c>
      <c r="I151" s="38">
        <f t="shared" si="10"/>
        <v>5.6381944444444448E-3</v>
      </c>
    </row>
    <row r="152" spans="1:9" x14ac:dyDescent="0.25">
      <c r="A152" s="23"/>
      <c r="B152" s="24">
        <v>155</v>
      </c>
      <c r="C152" t="s">
        <v>234</v>
      </c>
      <c r="D152" s="9" t="s">
        <v>41</v>
      </c>
      <c r="E152" s="9" t="s">
        <v>66</v>
      </c>
      <c r="F152" s="72">
        <v>5.9027777777777776E-3</v>
      </c>
      <c r="G152" s="48">
        <v>3.4722222222222186E-4</v>
      </c>
      <c r="H152" s="42">
        <v>6.0684027777777776E-3</v>
      </c>
      <c r="I152" s="38">
        <f t="shared" si="10"/>
        <v>5.7211805555555557E-3</v>
      </c>
    </row>
    <row r="153" spans="1:9" x14ac:dyDescent="0.25">
      <c r="A153" s="23"/>
      <c r="B153" s="24">
        <v>157</v>
      </c>
      <c r="C153" t="s">
        <v>76</v>
      </c>
      <c r="D153" s="9" t="s">
        <v>41</v>
      </c>
      <c r="E153" s="9" t="s">
        <v>71</v>
      </c>
      <c r="F153" s="72">
        <v>5.6712962962962958E-3</v>
      </c>
      <c r="G153" s="48">
        <v>5.7870370370370367E-4</v>
      </c>
      <c r="H153" s="42">
        <v>6.1920138888888884E-3</v>
      </c>
      <c r="I153" s="38">
        <f t="shared" si="10"/>
        <v>5.6133101851851847E-3</v>
      </c>
    </row>
    <row r="154" spans="1:9" x14ac:dyDescent="0.25">
      <c r="A154" s="23"/>
      <c r="B154" s="24"/>
      <c r="E154" s="9"/>
      <c r="F154" s="72"/>
      <c r="G154" s="48"/>
      <c r="H154" s="42"/>
      <c r="I154" s="38"/>
    </row>
    <row r="155" spans="1:9" x14ac:dyDescent="0.25">
      <c r="A155" s="26">
        <v>9.34</v>
      </c>
      <c r="B155" s="24" t="s">
        <v>192</v>
      </c>
      <c r="C155" s="27"/>
      <c r="D155" s="25"/>
      <c r="E155" s="27"/>
      <c r="F155" s="25"/>
      <c r="G155" s="48"/>
      <c r="H155" s="42"/>
      <c r="I155" s="38"/>
    </row>
    <row r="156" spans="1:9" x14ac:dyDescent="0.25">
      <c r="A156" s="29" t="s">
        <v>386</v>
      </c>
      <c r="B156" s="30" t="s">
        <v>222</v>
      </c>
      <c r="C156" s="31" t="s">
        <v>236</v>
      </c>
      <c r="D156" s="30" t="s">
        <v>224</v>
      </c>
      <c r="E156" s="31" t="s">
        <v>31</v>
      </c>
      <c r="F156" s="30" t="s">
        <v>225</v>
      </c>
      <c r="G156" s="32" t="s">
        <v>226</v>
      </c>
      <c r="H156" s="32" t="s">
        <v>227</v>
      </c>
      <c r="I156" s="32" t="s">
        <v>228</v>
      </c>
    </row>
    <row r="157" spans="1:9" x14ac:dyDescent="0.25">
      <c r="A157" s="23"/>
      <c r="B157" s="24">
        <v>167</v>
      </c>
      <c r="C157" t="s">
        <v>163</v>
      </c>
      <c r="D157" s="9" t="s">
        <v>63</v>
      </c>
      <c r="E157" s="9" t="s">
        <v>15</v>
      </c>
      <c r="F157" s="61">
        <v>6.7129629629629622E-3</v>
      </c>
      <c r="G157" s="48">
        <v>4.0509259259259318E-4</v>
      </c>
      <c r="H157" s="42">
        <v>6.7406250000000001E-3</v>
      </c>
      <c r="I157" s="38">
        <f>+H157-G157</f>
        <v>6.3355324074074069E-3</v>
      </c>
    </row>
    <row r="158" spans="1:9" x14ac:dyDescent="0.25">
      <c r="A158" s="23"/>
      <c r="B158" s="24">
        <v>162</v>
      </c>
      <c r="C158" t="s">
        <v>307</v>
      </c>
      <c r="D158" s="9" t="s">
        <v>63</v>
      </c>
      <c r="E158" s="9" t="s">
        <v>66</v>
      </c>
      <c r="F158" s="61">
        <v>7.0023148148148136E-3</v>
      </c>
      <c r="G158" s="48">
        <v>1.1574074074074178E-4</v>
      </c>
      <c r="H158" s="42">
        <v>6.7512731481481477E-3</v>
      </c>
      <c r="I158" s="38">
        <f>+H158-G158</f>
        <v>6.635532407407406E-3</v>
      </c>
    </row>
    <row r="159" spans="1:9" x14ac:dyDescent="0.25">
      <c r="A159" s="23"/>
      <c r="B159" s="24">
        <v>166</v>
      </c>
      <c r="C159" t="s">
        <v>139</v>
      </c>
      <c r="D159" s="9" t="s">
        <v>63</v>
      </c>
      <c r="E159" s="9" t="s">
        <v>66</v>
      </c>
      <c r="F159" s="61">
        <v>6.7129629629629622E-3</v>
      </c>
      <c r="G159" s="48">
        <v>4.0509259259259318E-4</v>
      </c>
      <c r="H159" s="42">
        <v>6.9289351851851847E-3</v>
      </c>
      <c r="I159" s="38">
        <f>+H159-G159</f>
        <v>6.5238425925925915E-3</v>
      </c>
    </row>
    <row r="160" spans="1:9" x14ac:dyDescent="0.25">
      <c r="A160" s="23"/>
      <c r="B160" s="24">
        <v>163</v>
      </c>
      <c r="C160" t="s">
        <v>237</v>
      </c>
      <c r="D160" s="9" t="s">
        <v>63</v>
      </c>
      <c r="E160" s="9" t="s">
        <v>66</v>
      </c>
      <c r="F160" s="61">
        <v>7.0023148148148136E-3</v>
      </c>
      <c r="G160" s="48">
        <v>1.1574074074074178E-4</v>
      </c>
      <c r="H160" s="42">
        <v>6.9722222222222208E-3</v>
      </c>
      <c r="I160" s="38">
        <f>+H160-G160</f>
        <v>6.856481481481479E-3</v>
      </c>
    </row>
    <row r="161" spans="1:9" x14ac:dyDescent="0.25">
      <c r="A161" s="23"/>
      <c r="B161" s="24">
        <v>164</v>
      </c>
      <c r="C161" t="s">
        <v>247</v>
      </c>
      <c r="D161" s="9" t="s">
        <v>63</v>
      </c>
      <c r="E161" s="9" t="s">
        <v>66</v>
      </c>
      <c r="F161" s="61">
        <v>6.8865740740740736E-3</v>
      </c>
      <c r="G161" s="48">
        <v>2.3148148148148182E-4</v>
      </c>
      <c r="H161" s="42">
        <v>7.0472222222222221E-3</v>
      </c>
      <c r="I161" s="38">
        <f>+H161-G161</f>
        <v>6.8157407407407403E-3</v>
      </c>
    </row>
    <row r="162" spans="1:9" x14ac:dyDescent="0.25">
      <c r="A162" s="23"/>
      <c r="B162" s="24">
        <v>161</v>
      </c>
      <c r="C162" t="s">
        <v>107</v>
      </c>
      <c r="D162" s="9" t="s">
        <v>63</v>
      </c>
      <c r="E162" s="9" t="s">
        <v>66</v>
      </c>
      <c r="F162" s="61">
        <v>7.1180555555555554E-3</v>
      </c>
      <c r="G162" s="48">
        <v>0</v>
      </c>
      <c r="H162" s="42" t="s">
        <v>252</v>
      </c>
      <c r="I162" s="38"/>
    </row>
    <row r="163" spans="1:9" x14ac:dyDescent="0.25">
      <c r="A163" s="23"/>
      <c r="B163" s="24">
        <v>165</v>
      </c>
      <c r="C163" t="s">
        <v>303</v>
      </c>
      <c r="D163" s="9" t="s">
        <v>63</v>
      </c>
      <c r="E163" s="9" t="s">
        <v>15</v>
      </c>
      <c r="F163" s="61">
        <v>6.7708333333333336E-3</v>
      </c>
      <c r="G163" s="48">
        <v>3.4722222222222186E-4</v>
      </c>
      <c r="H163" s="42" t="s">
        <v>252</v>
      </c>
      <c r="I163" s="38"/>
    </row>
    <row r="164" spans="1:9" x14ac:dyDescent="0.25">
      <c r="A164" s="23"/>
      <c r="B164" s="24"/>
      <c r="D164"/>
      <c r="E164" s="9"/>
      <c r="F164" s="72"/>
      <c r="G164" s="48"/>
      <c r="H164" s="58"/>
    </row>
    <row r="165" spans="1:9" x14ac:dyDescent="0.25">
      <c r="A165" s="23"/>
      <c r="B165" s="24"/>
      <c r="F165" s="52"/>
      <c r="G165" s="48"/>
      <c r="H165" s="68"/>
    </row>
    <row r="175" spans="1:9" x14ac:dyDescent="0.25">
      <c r="A175" s="23"/>
      <c r="B175" s="24"/>
      <c r="D175"/>
      <c r="F175" s="42"/>
      <c r="G175" s="48"/>
      <c r="H175" s="58"/>
    </row>
    <row r="176" spans="1:9" x14ac:dyDescent="0.25">
      <c r="A176" s="23"/>
      <c r="B176" s="24"/>
      <c r="E176" s="9"/>
      <c r="F176" s="48"/>
      <c r="G176" s="48"/>
      <c r="H176" s="5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21</vt:i4>
      </vt:variant>
    </vt:vector>
  </HeadingPairs>
  <TitlesOfParts>
    <vt:vector size="21" baseType="lpstr">
      <vt:lpstr>Sprints</vt:lpstr>
      <vt:lpstr>RTI overall</vt:lpstr>
      <vt:lpstr>RTI Classes</vt:lpstr>
      <vt:lpstr>APGP Overall</vt:lpstr>
      <vt:lpstr>APGP Classes</vt:lpstr>
      <vt:lpstr>Round1</vt:lpstr>
      <vt:lpstr>Round2</vt:lpstr>
      <vt:lpstr>Round3</vt:lpstr>
      <vt:lpstr>Round4</vt:lpstr>
      <vt:lpstr>Round5</vt:lpstr>
      <vt:lpstr>Round6</vt:lpstr>
      <vt:lpstr>Points</vt:lpstr>
      <vt:lpstr>HOM</vt:lpstr>
      <vt:lpstr>HOM Classes</vt:lpstr>
      <vt:lpstr>HOM + prog</vt:lpstr>
      <vt:lpstr>HOMProgClasses</vt:lpstr>
      <vt:lpstr>HOB +Prog</vt:lpstr>
      <vt:lpstr>Progs used</vt:lpstr>
      <vt:lpstr>SHOY</vt:lpstr>
      <vt:lpstr>SHOY + Prog</vt:lpstr>
      <vt:lpstr>SHOYProgClasses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Chatzi's</dc:creator>
  <cp:lastModifiedBy>Chatzi's</cp:lastModifiedBy>
  <dcterms:created xsi:type="dcterms:W3CDTF">2023-07-31T02:38:19Z</dcterms:created>
  <dcterms:modified xsi:type="dcterms:W3CDTF">2023-07-31T08:04:13Z</dcterms:modified>
</cp:coreProperties>
</file>