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32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Sheet1!$A$3:$R$3</definedName>
  </definedName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5" i="1"/>
  <c r="J92" i="1" l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B87" i="1"/>
  <c r="J86" i="1"/>
  <c r="K86" i="1" s="1"/>
  <c r="J85" i="1"/>
  <c r="K85" i="1" s="1"/>
  <c r="J84" i="1"/>
  <c r="K84" i="1" s="1"/>
  <c r="B85" i="1"/>
  <c r="J83" i="1"/>
  <c r="K83" i="1" s="1"/>
  <c r="J82" i="1"/>
  <c r="K82" i="1" s="1"/>
  <c r="J81" i="1"/>
  <c r="K81" i="1" s="1"/>
  <c r="J80" i="1"/>
  <c r="K80" i="1" s="1"/>
  <c r="B80" i="1"/>
  <c r="J79" i="1"/>
  <c r="K79" i="1" s="1"/>
  <c r="J78" i="1"/>
  <c r="K78" i="1" s="1"/>
  <c r="J77" i="1"/>
  <c r="K77" i="1" s="1"/>
  <c r="J76" i="1"/>
  <c r="K76" i="1" s="1"/>
  <c r="B76" i="1"/>
  <c r="J75" i="1"/>
  <c r="K75" i="1" s="1"/>
  <c r="J74" i="1"/>
  <c r="K74" i="1" s="1"/>
  <c r="J73" i="1"/>
  <c r="K73" i="1" s="1"/>
  <c r="J72" i="1"/>
  <c r="K72" i="1" s="1"/>
  <c r="B72" i="1"/>
  <c r="J71" i="1"/>
  <c r="K71" i="1" s="1"/>
  <c r="J70" i="1"/>
  <c r="K70" i="1" s="1"/>
  <c r="B70" i="1"/>
  <c r="J69" i="1"/>
  <c r="K69" i="1" s="1"/>
  <c r="J68" i="1"/>
  <c r="K68" i="1" s="1"/>
  <c r="J67" i="1"/>
  <c r="K67" i="1" s="1"/>
  <c r="J66" i="1"/>
  <c r="K66" i="1" s="1"/>
  <c r="J33" i="1"/>
  <c r="K33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B60" i="1"/>
  <c r="J59" i="1"/>
  <c r="K59" i="1" s="1"/>
  <c r="J58" i="1"/>
  <c r="K58" i="1" s="1"/>
  <c r="B58" i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B50" i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B43" i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B37" i="1"/>
  <c r="J36" i="1"/>
  <c r="K36" i="1" s="1"/>
  <c r="J35" i="1"/>
  <c r="K35" i="1" s="1"/>
  <c r="J34" i="1"/>
  <c r="K34" i="1" s="1"/>
  <c r="J32" i="1"/>
  <c r="K32" i="1" s="1"/>
  <c r="B32" i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B21" i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</calcChain>
</file>

<file path=xl/comments1.xml><?xml version="1.0" encoding="utf-8"?>
<comments xmlns="http://schemas.openxmlformats.org/spreadsheetml/2006/main">
  <authors>
    <author>John Whiting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John Whiting:</t>
        </r>
        <r>
          <rPr>
            <sz val="9"/>
            <color indexed="81"/>
            <rFont val="Tahoma"/>
            <family val="2"/>
          </rPr>
          <t xml:space="preserve">
This speed is based on the estimated world's best time for the age of sculler.</t>
        </r>
      </text>
    </comment>
  </commentList>
</comments>
</file>

<file path=xl/sharedStrings.xml><?xml version="1.0" encoding="utf-8"?>
<sst xmlns="http://schemas.openxmlformats.org/spreadsheetml/2006/main" count="280" uniqueCount="123">
  <si>
    <t>2013 Scullers Head of the Yarra</t>
  </si>
  <si>
    <t>Results based on prognostic speeds</t>
  </si>
  <si>
    <t>Saturday, 20 July 2013</t>
  </si>
  <si>
    <t>Bow #</t>
  </si>
  <si>
    <t>Full Name (Last, First)</t>
  </si>
  <si>
    <t>Gender</t>
  </si>
  <si>
    <t>Club or School</t>
  </si>
  <si>
    <t>Age</t>
  </si>
  <si>
    <t>Prognostic speed m/sec</t>
  </si>
  <si>
    <t>Elapsed Time</t>
  </si>
  <si>
    <t>Elapsed Time in Seconds</t>
  </si>
  <si>
    <t>Actual M/sec</t>
  </si>
  <si>
    <t>Prognostic %</t>
  </si>
  <si>
    <t>Whiting, John</t>
  </si>
  <si>
    <t>MBB</t>
  </si>
  <si>
    <t>MUBC</t>
  </si>
  <si>
    <t>Fiechter, Nora</t>
  </si>
  <si>
    <t>WBB</t>
  </si>
  <si>
    <t>Whiting, Pamela</t>
  </si>
  <si>
    <t>Andrews, Suzan</t>
  </si>
  <si>
    <t>Hawthorn</t>
  </si>
  <si>
    <t>O'Connor-Smith, Shane</t>
  </si>
  <si>
    <t>Powerhouse</t>
  </si>
  <si>
    <t>Robinson, Jane</t>
  </si>
  <si>
    <t>MRC</t>
  </si>
  <si>
    <t>Milne, Fiona</t>
  </si>
  <si>
    <t>Rees, Geoffrey</t>
  </si>
  <si>
    <t>Manning, Carolyn</t>
  </si>
  <si>
    <t>Richmond</t>
  </si>
  <si>
    <t>Riddell, Tamara</t>
  </si>
  <si>
    <t>Essendon</t>
  </si>
  <si>
    <t>McKeand, John</t>
  </si>
  <si>
    <t>Wood, Tom</t>
  </si>
  <si>
    <t>Dewar, Jenny</t>
  </si>
  <si>
    <t>Mursell, Ross</t>
  </si>
  <si>
    <t>Dakic, Michael</t>
  </si>
  <si>
    <t>Grammarians</t>
  </si>
  <si>
    <t>Trembearth, Lucy</t>
  </si>
  <si>
    <t>Cornwell, Michael</t>
  </si>
  <si>
    <t>Yann, Jenny</t>
  </si>
  <si>
    <t>YYRC</t>
  </si>
  <si>
    <t>Riddell, Scott</t>
  </si>
  <si>
    <t>Mollard, Sam</t>
  </si>
  <si>
    <t>Other</t>
  </si>
  <si>
    <t>Forsterling, Karsten</t>
  </si>
  <si>
    <t>Wright, Philip</t>
  </si>
  <si>
    <t>Cardinal</t>
  </si>
  <si>
    <t>Tindale, Tim</t>
  </si>
  <si>
    <t>Leichhardt</t>
  </si>
  <si>
    <t>Jeffery, Peter</t>
  </si>
  <si>
    <t>BRC</t>
  </si>
  <si>
    <t>Usher, Shane</t>
  </si>
  <si>
    <t>Golding, Sam</t>
  </si>
  <si>
    <t>SAUL, Cain</t>
  </si>
  <si>
    <t>Ferguson, Paul</t>
  </si>
  <si>
    <t>Nicolay, Anne</t>
  </si>
  <si>
    <t>Button, Rachael</t>
  </si>
  <si>
    <t>Nicholson, Peter</t>
  </si>
  <si>
    <t>Tait, Gary</t>
  </si>
  <si>
    <t>Barton, Chris</t>
  </si>
  <si>
    <t>Mollard, Stephen</t>
  </si>
  <si>
    <t>Chatziyakoumis, Jack</t>
  </si>
  <si>
    <t>Gould, Sue</t>
  </si>
  <si>
    <t>Simmonds, Maia</t>
  </si>
  <si>
    <t>WA</t>
  </si>
  <si>
    <t>Longden, Greg</t>
  </si>
  <si>
    <t>McAllen, Nikki</t>
  </si>
  <si>
    <t>Baltutis, Roland</t>
  </si>
  <si>
    <t>Day, Will</t>
  </si>
  <si>
    <t>Mercantile</t>
  </si>
  <si>
    <t>Rawson, Colin</t>
  </si>
  <si>
    <t>Chapman, Kirsten</t>
  </si>
  <si>
    <t>Stansfield, Freya</t>
  </si>
  <si>
    <t>Kinch, Edward</t>
  </si>
  <si>
    <t>Judge, Andrew</t>
  </si>
  <si>
    <t>MGS</t>
  </si>
  <si>
    <t>Roll, Stephen</t>
  </si>
  <si>
    <t>Thomas, Madeleine</t>
  </si>
  <si>
    <t>McGauran, Monica</t>
  </si>
  <si>
    <t>White, Russell</t>
  </si>
  <si>
    <t>Reynolds, Philip</t>
  </si>
  <si>
    <t>Banks</t>
  </si>
  <si>
    <t>Day, Tim</t>
  </si>
  <si>
    <t>Kerin, Laura</t>
  </si>
  <si>
    <t>Marshall, Sandy</t>
  </si>
  <si>
    <t>Butcher, Gary</t>
  </si>
  <si>
    <t>Freeland-Small, Pat</t>
  </si>
  <si>
    <t>Costaras, George</t>
  </si>
  <si>
    <t>Gray, Andrew</t>
  </si>
  <si>
    <t>Critchell, Stuart</t>
  </si>
  <si>
    <t>May, Lachlan</t>
  </si>
  <si>
    <t>Van Ewyk, Virginia</t>
  </si>
  <si>
    <t>Davis, Brian</t>
  </si>
  <si>
    <t>Yann, Warren</t>
  </si>
  <si>
    <t>Blythe, Courtney</t>
  </si>
  <si>
    <t>Carding, Jevon</t>
  </si>
  <si>
    <t>Dollisson, John</t>
  </si>
  <si>
    <t>Grant, Warwick</t>
  </si>
  <si>
    <t>Henry, Wolfgang</t>
  </si>
  <si>
    <t>Thompson, Ria</t>
  </si>
  <si>
    <t>Footscray</t>
  </si>
  <si>
    <t>Richter, Selma</t>
  </si>
  <si>
    <t>Wells, Brooke</t>
  </si>
  <si>
    <t>Nagambie</t>
  </si>
  <si>
    <t>Graham, Craig</t>
  </si>
  <si>
    <t>Ross, Murray</t>
  </si>
  <si>
    <t>Ormonde, George</t>
  </si>
  <si>
    <t>Chong-Halliday, Ben</t>
  </si>
  <si>
    <t>Coleman, Ned</t>
  </si>
  <si>
    <t>Maloney, Angus</t>
  </si>
  <si>
    <t>Hills, Jeff</t>
  </si>
  <si>
    <t>Conrick, Ken</t>
  </si>
  <si>
    <t>Caulfield GS</t>
  </si>
  <si>
    <t>Lincoln, Tom</t>
  </si>
  <si>
    <t>Crute, Eleanor</t>
  </si>
  <si>
    <t>Ryan, Phil</t>
  </si>
  <si>
    <t>Jackson, Liam</t>
  </si>
  <si>
    <t>Hall, Anthony</t>
  </si>
  <si>
    <t>Reynolds, Christopher</t>
  </si>
  <si>
    <t>Blewitt, Talia</t>
  </si>
  <si>
    <t>Patterson, Dean</t>
  </si>
  <si>
    <t>O'Malley, James</t>
  </si>
  <si>
    <t>Doherty, 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</si>
</sst>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47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7" fontId="2" fillId="0" borderId="0" xfId="0" applyNumberFormat="1" applyFont="1"/>
    <xf numFmtId="0" fontId="0" fillId="0" borderId="0" xfId="0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1" fontId="0" fillId="0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4"/>
  <sheetViews>
    <sheetView tabSelected="1" workbookViewId="0"/>
  </sheetViews>
  <sheetFormatPr defaultRowHeight="15" x14ac:dyDescent="0.25"/>
  <cols>
    <col min="1" max="1" width="5.28515625" customWidth="1"/>
    <col min="2" max="2" width="9.140625" style="2"/>
    <col min="3" max="3" width="24.42578125" customWidth="1"/>
    <col min="4" max="4" width="6.5703125" customWidth="1"/>
    <col min="5" max="5" width="12.85546875" customWidth="1"/>
    <col min="6" max="6" width="8.5703125" style="3" customWidth="1"/>
    <col min="7" max="7" width="10.28515625" style="2" customWidth="1"/>
    <col min="8" max="10" width="9.140625" style="2"/>
    <col min="11" max="11" width="10.7109375" style="2" customWidth="1"/>
    <col min="14" max="15" width="9.140625" style="5"/>
    <col min="16" max="16" width="14" style="5" customWidth="1"/>
    <col min="17" max="18" width="9.140625" style="5"/>
    <col min="259" max="259" width="24.42578125" customWidth="1"/>
    <col min="260" max="260" width="6.5703125" customWidth="1"/>
    <col min="261" max="261" width="12.85546875" customWidth="1"/>
    <col min="262" max="262" width="8.5703125" customWidth="1"/>
    <col min="263" max="263" width="10.28515625" customWidth="1"/>
    <col min="267" max="267" width="10.7109375" customWidth="1"/>
    <col min="272" max="272" width="14" customWidth="1"/>
    <col min="515" max="515" width="24.42578125" customWidth="1"/>
    <col min="516" max="516" width="6.5703125" customWidth="1"/>
    <col min="517" max="517" width="12.85546875" customWidth="1"/>
    <col min="518" max="518" width="8.5703125" customWidth="1"/>
    <col min="519" max="519" width="10.28515625" customWidth="1"/>
    <col min="523" max="523" width="10.7109375" customWidth="1"/>
    <col min="528" max="528" width="14" customWidth="1"/>
    <col min="771" max="771" width="24.42578125" customWidth="1"/>
    <col min="772" max="772" width="6.5703125" customWidth="1"/>
    <col min="773" max="773" width="12.85546875" customWidth="1"/>
    <col min="774" max="774" width="8.5703125" customWidth="1"/>
    <col min="775" max="775" width="10.28515625" customWidth="1"/>
    <col min="779" max="779" width="10.7109375" customWidth="1"/>
    <col min="784" max="784" width="14" customWidth="1"/>
    <col min="1027" max="1027" width="24.42578125" customWidth="1"/>
    <col min="1028" max="1028" width="6.5703125" customWidth="1"/>
    <col min="1029" max="1029" width="12.85546875" customWidth="1"/>
    <col min="1030" max="1030" width="8.5703125" customWidth="1"/>
    <col min="1031" max="1031" width="10.28515625" customWidth="1"/>
    <col min="1035" max="1035" width="10.7109375" customWidth="1"/>
    <col min="1040" max="1040" width="14" customWidth="1"/>
    <col min="1283" max="1283" width="24.42578125" customWidth="1"/>
    <col min="1284" max="1284" width="6.5703125" customWidth="1"/>
    <col min="1285" max="1285" width="12.85546875" customWidth="1"/>
    <col min="1286" max="1286" width="8.5703125" customWidth="1"/>
    <col min="1287" max="1287" width="10.28515625" customWidth="1"/>
    <col min="1291" max="1291" width="10.7109375" customWidth="1"/>
    <col min="1296" max="1296" width="14" customWidth="1"/>
    <col min="1539" max="1539" width="24.42578125" customWidth="1"/>
    <col min="1540" max="1540" width="6.5703125" customWidth="1"/>
    <col min="1541" max="1541" width="12.85546875" customWidth="1"/>
    <col min="1542" max="1542" width="8.5703125" customWidth="1"/>
    <col min="1543" max="1543" width="10.28515625" customWidth="1"/>
    <col min="1547" max="1547" width="10.7109375" customWidth="1"/>
    <col min="1552" max="1552" width="14" customWidth="1"/>
    <col min="1795" max="1795" width="24.42578125" customWidth="1"/>
    <col min="1796" max="1796" width="6.5703125" customWidth="1"/>
    <col min="1797" max="1797" width="12.85546875" customWidth="1"/>
    <col min="1798" max="1798" width="8.5703125" customWidth="1"/>
    <col min="1799" max="1799" width="10.28515625" customWidth="1"/>
    <col min="1803" max="1803" width="10.7109375" customWidth="1"/>
    <col min="1808" max="1808" width="14" customWidth="1"/>
    <col min="2051" max="2051" width="24.42578125" customWidth="1"/>
    <col min="2052" max="2052" width="6.5703125" customWidth="1"/>
    <col min="2053" max="2053" width="12.85546875" customWidth="1"/>
    <col min="2054" max="2054" width="8.5703125" customWidth="1"/>
    <col min="2055" max="2055" width="10.28515625" customWidth="1"/>
    <col min="2059" max="2059" width="10.7109375" customWidth="1"/>
    <col min="2064" max="2064" width="14" customWidth="1"/>
    <col min="2307" max="2307" width="24.42578125" customWidth="1"/>
    <col min="2308" max="2308" width="6.5703125" customWidth="1"/>
    <col min="2309" max="2309" width="12.85546875" customWidth="1"/>
    <col min="2310" max="2310" width="8.5703125" customWidth="1"/>
    <col min="2311" max="2311" width="10.28515625" customWidth="1"/>
    <col min="2315" max="2315" width="10.7109375" customWidth="1"/>
    <col min="2320" max="2320" width="14" customWidth="1"/>
    <col min="2563" max="2563" width="24.42578125" customWidth="1"/>
    <col min="2564" max="2564" width="6.5703125" customWidth="1"/>
    <col min="2565" max="2565" width="12.85546875" customWidth="1"/>
    <col min="2566" max="2566" width="8.5703125" customWidth="1"/>
    <col min="2567" max="2567" width="10.28515625" customWidth="1"/>
    <col min="2571" max="2571" width="10.7109375" customWidth="1"/>
    <col min="2576" max="2576" width="14" customWidth="1"/>
    <col min="2819" max="2819" width="24.42578125" customWidth="1"/>
    <col min="2820" max="2820" width="6.5703125" customWidth="1"/>
    <col min="2821" max="2821" width="12.85546875" customWidth="1"/>
    <col min="2822" max="2822" width="8.5703125" customWidth="1"/>
    <col min="2823" max="2823" width="10.28515625" customWidth="1"/>
    <col min="2827" max="2827" width="10.7109375" customWidth="1"/>
    <col min="2832" max="2832" width="14" customWidth="1"/>
    <col min="3075" max="3075" width="24.42578125" customWidth="1"/>
    <col min="3076" max="3076" width="6.5703125" customWidth="1"/>
    <col min="3077" max="3077" width="12.85546875" customWidth="1"/>
    <col min="3078" max="3078" width="8.5703125" customWidth="1"/>
    <col min="3079" max="3079" width="10.28515625" customWidth="1"/>
    <col min="3083" max="3083" width="10.7109375" customWidth="1"/>
    <col min="3088" max="3088" width="14" customWidth="1"/>
    <col min="3331" max="3331" width="24.42578125" customWidth="1"/>
    <col min="3332" max="3332" width="6.5703125" customWidth="1"/>
    <col min="3333" max="3333" width="12.85546875" customWidth="1"/>
    <col min="3334" max="3334" width="8.5703125" customWidth="1"/>
    <col min="3335" max="3335" width="10.28515625" customWidth="1"/>
    <col min="3339" max="3339" width="10.7109375" customWidth="1"/>
    <col min="3344" max="3344" width="14" customWidth="1"/>
    <col min="3587" max="3587" width="24.42578125" customWidth="1"/>
    <col min="3588" max="3588" width="6.5703125" customWidth="1"/>
    <col min="3589" max="3589" width="12.85546875" customWidth="1"/>
    <col min="3590" max="3590" width="8.5703125" customWidth="1"/>
    <col min="3591" max="3591" width="10.28515625" customWidth="1"/>
    <col min="3595" max="3595" width="10.7109375" customWidth="1"/>
    <col min="3600" max="3600" width="14" customWidth="1"/>
    <col min="3843" max="3843" width="24.42578125" customWidth="1"/>
    <col min="3844" max="3844" width="6.5703125" customWidth="1"/>
    <col min="3845" max="3845" width="12.85546875" customWidth="1"/>
    <col min="3846" max="3846" width="8.5703125" customWidth="1"/>
    <col min="3847" max="3847" width="10.28515625" customWidth="1"/>
    <col min="3851" max="3851" width="10.7109375" customWidth="1"/>
    <col min="3856" max="3856" width="14" customWidth="1"/>
    <col min="4099" max="4099" width="24.42578125" customWidth="1"/>
    <col min="4100" max="4100" width="6.5703125" customWidth="1"/>
    <col min="4101" max="4101" width="12.85546875" customWidth="1"/>
    <col min="4102" max="4102" width="8.5703125" customWidth="1"/>
    <col min="4103" max="4103" width="10.28515625" customWidth="1"/>
    <col min="4107" max="4107" width="10.7109375" customWidth="1"/>
    <col min="4112" max="4112" width="14" customWidth="1"/>
    <col min="4355" max="4355" width="24.42578125" customWidth="1"/>
    <col min="4356" max="4356" width="6.5703125" customWidth="1"/>
    <col min="4357" max="4357" width="12.85546875" customWidth="1"/>
    <col min="4358" max="4358" width="8.5703125" customWidth="1"/>
    <col min="4359" max="4359" width="10.28515625" customWidth="1"/>
    <col min="4363" max="4363" width="10.7109375" customWidth="1"/>
    <col min="4368" max="4368" width="14" customWidth="1"/>
    <col min="4611" max="4611" width="24.42578125" customWidth="1"/>
    <col min="4612" max="4612" width="6.5703125" customWidth="1"/>
    <col min="4613" max="4613" width="12.85546875" customWidth="1"/>
    <col min="4614" max="4614" width="8.5703125" customWidth="1"/>
    <col min="4615" max="4615" width="10.28515625" customWidth="1"/>
    <col min="4619" max="4619" width="10.7109375" customWidth="1"/>
    <col min="4624" max="4624" width="14" customWidth="1"/>
    <col min="4867" max="4867" width="24.42578125" customWidth="1"/>
    <col min="4868" max="4868" width="6.5703125" customWidth="1"/>
    <col min="4869" max="4869" width="12.85546875" customWidth="1"/>
    <col min="4870" max="4870" width="8.5703125" customWidth="1"/>
    <col min="4871" max="4871" width="10.28515625" customWidth="1"/>
    <col min="4875" max="4875" width="10.7109375" customWidth="1"/>
    <col min="4880" max="4880" width="14" customWidth="1"/>
    <col min="5123" max="5123" width="24.42578125" customWidth="1"/>
    <col min="5124" max="5124" width="6.5703125" customWidth="1"/>
    <col min="5125" max="5125" width="12.85546875" customWidth="1"/>
    <col min="5126" max="5126" width="8.5703125" customWidth="1"/>
    <col min="5127" max="5127" width="10.28515625" customWidth="1"/>
    <col min="5131" max="5131" width="10.7109375" customWidth="1"/>
    <col min="5136" max="5136" width="14" customWidth="1"/>
    <col min="5379" max="5379" width="24.42578125" customWidth="1"/>
    <col min="5380" max="5380" width="6.5703125" customWidth="1"/>
    <col min="5381" max="5381" width="12.85546875" customWidth="1"/>
    <col min="5382" max="5382" width="8.5703125" customWidth="1"/>
    <col min="5383" max="5383" width="10.28515625" customWidth="1"/>
    <col min="5387" max="5387" width="10.7109375" customWidth="1"/>
    <col min="5392" max="5392" width="14" customWidth="1"/>
    <col min="5635" max="5635" width="24.42578125" customWidth="1"/>
    <col min="5636" max="5636" width="6.5703125" customWidth="1"/>
    <col min="5637" max="5637" width="12.85546875" customWidth="1"/>
    <col min="5638" max="5638" width="8.5703125" customWidth="1"/>
    <col min="5639" max="5639" width="10.28515625" customWidth="1"/>
    <col min="5643" max="5643" width="10.7109375" customWidth="1"/>
    <col min="5648" max="5648" width="14" customWidth="1"/>
    <col min="5891" max="5891" width="24.42578125" customWidth="1"/>
    <col min="5892" max="5892" width="6.5703125" customWidth="1"/>
    <col min="5893" max="5893" width="12.85546875" customWidth="1"/>
    <col min="5894" max="5894" width="8.5703125" customWidth="1"/>
    <col min="5895" max="5895" width="10.28515625" customWidth="1"/>
    <col min="5899" max="5899" width="10.7109375" customWidth="1"/>
    <col min="5904" max="5904" width="14" customWidth="1"/>
    <col min="6147" max="6147" width="24.42578125" customWidth="1"/>
    <col min="6148" max="6148" width="6.5703125" customWidth="1"/>
    <col min="6149" max="6149" width="12.85546875" customWidth="1"/>
    <col min="6150" max="6150" width="8.5703125" customWidth="1"/>
    <col min="6151" max="6151" width="10.28515625" customWidth="1"/>
    <col min="6155" max="6155" width="10.7109375" customWidth="1"/>
    <col min="6160" max="6160" width="14" customWidth="1"/>
    <col min="6403" max="6403" width="24.42578125" customWidth="1"/>
    <col min="6404" max="6404" width="6.5703125" customWidth="1"/>
    <col min="6405" max="6405" width="12.85546875" customWidth="1"/>
    <col min="6406" max="6406" width="8.5703125" customWidth="1"/>
    <col min="6407" max="6407" width="10.28515625" customWidth="1"/>
    <col min="6411" max="6411" width="10.7109375" customWidth="1"/>
    <col min="6416" max="6416" width="14" customWidth="1"/>
    <col min="6659" max="6659" width="24.42578125" customWidth="1"/>
    <col min="6660" max="6660" width="6.5703125" customWidth="1"/>
    <col min="6661" max="6661" width="12.85546875" customWidth="1"/>
    <col min="6662" max="6662" width="8.5703125" customWidth="1"/>
    <col min="6663" max="6663" width="10.28515625" customWidth="1"/>
    <col min="6667" max="6667" width="10.7109375" customWidth="1"/>
    <col min="6672" max="6672" width="14" customWidth="1"/>
    <col min="6915" max="6915" width="24.42578125" customWidth="1"/>
    <col min="6916" max="6916" width="6.5703125" customWidth="1"/>
    <col min="6917" max="6917" width="12.85546875" customWidth="1"/>
    <col min="6918" max="6918" width="8.5703125" customWidth="1"/>
    <col min="6919" max="6919" width="10.28515625" customWidth="1"/>
    <col min="6923" max="6923" width="10.7109375" customWidth="1"/>
    <col min="6928" max="6928" width="14" customWidth="1"/>
    <col min="7171" max="7171" width="24.42578125" customWidth="1"/>
    <col min="7172" max="7172" width="6.5703125" customWidth="1"/>
    <col min="7173" max="7173" width="12.85546875" customWidth="1"/>
    <col min="7174" max="7174" width="8.5703125" customWidth="1"/>
    <col min="7175" max="7175" width="10.28515625" customWidth="1"/>
    <col min="7179" max="7179" width="10.7109375" customWidth="1"/>
    <col min="7184" max="7184" width="14" customWidth="1"/>
    <col min="7427" max="7427" width="24.42578125" customWidth="1"/>
    <col min="7428" max="7428" width="6.5703125" customWidth="1"/>
    <col min="7429" max="7429" width="12.85546875" customWidth="1"/>
    <col min="7430" max="7430" width="8.5703125" customWidth="1"/>
    <col min="7431" max="7431" width="10.28515625" customWidth="1"/>
    <col min="7435" max="7435" width="10.7109375" customWidth="1"/>
    <col min="7440" max="7440" width="14" customWidth="1"/>
    <col min="7683" max="7683" width="24.42578125" customWidth="1"/>
    <col min="7684" max="7684" width="6.5703125" customWidth="1"/>
    <col min="7685" max="7685" width="12.85546875" customWidth="1"/>
    <col min="7686" max="7686" width="8.5703125" customWidth="1"/>
    <col min="7687" max="7687" width="10.28515625" customWidth="1"/>
    <col min="7691" max="7691" width="10.7109375" customWidth="1"/>
    <col min="7696" max="7696" width="14" customWidth="1"/>
    <col min="7939" max="7939" width="24.42578125" customWidth="1"/>
    <col min="7940" max="7940" width="6.5703125" customWidth="1"/>
    <col min="7941" max="7941" width="12.85546875" customWidth="1"/>
    <col min="7942" max="7942" width="8.5703125" customWidth="1"/>
    <col min="7943" max="7943" width="10.28515625" customWidth="1"/>
    <col min="7947" max="7947" width="10.7109375" customWidth="1"/>
    <col min="7952" max="7952" width="14" customWidth="1"/>
    <col min="8195" max="8195" width="24.42578125" customWidth="1"/>
    <col min="8196" max="8196" width="6.5703125" customWidth="1"/>
    <col min="8197" max="8197" width="12.85546875" customWidth="1"/>
    <col min="8198" max="8198" width="8.5703125" customWidth="1"/>
    <col min="8199" max="8199" width="10.28515625" customWidth="1"/>
    <col min="8203" max="8203" width="10.7109375" customWidth="1"/>
    <col min="8208" max="8208" width="14" customWidth="1"/>
    <col min="8451" max="8451" width="24.42578125" customWidth="1"/>
    <col min="8452" max="8452" width="6.5703125" customWidth="1"/>
    <col min="8453" max="8453" width="12.85546875" customWidth="1"/>
    <col min="8454" max="8454" width="8.5703125" customWidth="1"/>
    <col min="8455" max="8455" width="10.28515625" customWidth="1"/>
    <col min="8459" max="8459" width="10.7109375" customWidth="1"/>
    <col min="8464" max="8464" width="14" customWidth="1"/>
    <col min="8707" max="8707" width="24.42578125" customWidth="1"/>
    <col min="8708" max="8708" width="6.5703125" customWidth="1"/>
    <col min="8709" max="8709" width="12.85546875" customWidth="1"/>
    <col min="8710" max="8710" width="8.5703125" customWidth="1"/>
    <col min="8711" max="8711" width="10.28515625" customWidth="1"/>
    <col min="8715" max="8715" width="10.7109375" customWidth="1"/>
    <col min="8720" max="8720" width="14" customWidth="1"/>
    <col min="8963" max="8963" width="24.42578125" customWidth="1"/>
    <col min="8964" max="8964" width="6.5703125" customWidth="1"/>
    <col min="8965" max="8965" width="12.85546875" customWidth="1"/>
    <col min="8966" max="8966" width="8.5703125" customWidth="1"/>
    <col min="8967" max="8967" width="10.28515625" customWidth="1"/>
    <col min="8971" max="8971" width="10.7109375" customWidth="1"/>
    <col min="8976" max="8976" width="14" customWidth="1"/>
    <col min="9219" max="9219" width="24.42578125" customWidth="1"/>
    <col min="9220" max="9220" width="6.5703125" customWidth="1"/>
    <col min="9221" max="9221" width="12.85546875" customWidth="1"/>
    <col min="9222" max="9222" width="8.5703125" customWidth="1"/>
    <col min="9223" max="9223" width="10.28515625" customWidth="1"/>
    <col min="9227" max="9227" width="10.7109375" customWidth="1"/>
    <col min="9232" max="9232" width="14" customWidth="1"/>
    <col min="9475" max="9475" width="24.42578125" customWidth="1"/>
    <col min="9476" max="9476" width="6.5703125" customWidth="1"/>
    <col min="9477" max="9477" width="12.85546875" customWidth="1"/>
    <col min="9478" max="9478" width="8.5703125" customWidth="1"/>
    <col min="9479" max="9479" width="10.28515625" customWidth="1"/>
    <col min="9483" max="9483" width="10.7109375" customWidth="1"/>
    <col min="9488" max="9488" width="14" customWidth="1"/>
    <col min="9731" max="9731" width="24.42578125" customWidth="1"/>
    <col min="9732" max="9732" width="6.5703125" customWidth="1"/>
    <col min="9733" max="9733" width="12.85546875" customWidth="1"/>
    <col min="9734" max="9734" width="8.5703125" customWidth="1"/>
    <col min="9735" max="9735" width="10.28515625" customWidth="1"/>
    <col min="9739" max="9739" width="10.7109375" customWidth="1"/>
    <col min="9744" max="9744" width="14" customWidth="1"/>
    <col min="9987" max="9987" width="24.42578125" customWidth="1"/>
    <col min="9988" max="9988" width="6.5703125" customWidth="1"/>
    <col min="9989" max="9989" width="12.85546875" customWidth="1"/>
    <col min="9990" max="9990" width="8.5703125" customWidth="1"/>
    <col min="9991" max="9991" width="10.28515625" customWidth="1"/>
    <col min="9995" max="9995" width="10.7109375" customWidth="1"/>
    <col min="10000" max="10000" width="14" customWidth="1"/>
    <col min="10243" max="10243" width="24.42578125" customWidth="1"/>
    <col min="10244" max="10244" width="6.5703125" customWidth="1"/>
    <col min="10245" max="10245" width="12.85546875" customWidth="1"/>
    <col min="10246" max="10246" width="8.5703125" customWidth="1"/>
    <col min="10247" max="10247" width="10.28515625" customWidth="1"/>
    <col min="10251" max="10251" width="10.7109375" customWidth="1"/>
    <col min="10256" max="10256" width="14" customWidth="1"/>
    <col min="10499" max="10499" width="24.42578125" customWidth="1"/>
    <col min="10500" max="10500" width="6.5703125" customWidth="1"/>
    <col min="10501" max="10501" width="12.85546875" customWidth="1"/>
    <col min="10502" max="10502" width="8.5703125" customWidth="1"/>
    <col min="10503" max="10503" width="10.28515625" customWidth="1"/>
    <col min="10507" max="10507" width="10.7109375" customWidth="1"/>
    <col min="10512" max="10512" width="14" customWidth="1"/>
    <col min="10755" max="10755" width="24.42578125" customWidth="1"/>
    <col min="10756" max="10756" width="6.5703125" customWidth="1"/>
    <col min="10757" max="10757" width="12.85546875" customWidth="1"/>
    <col min="10758" max="10758" width="8.5703125" customWidth="1"/>
    <col min="10759" max="10759" width="10.28515625" customWidth="1"/>
    <col min="10763" max="10763" width="10.7109375" customWidth="1"/>
    <col min="10768" max="10768" width="14" customWidth="1"/>
    <col min="11011" max="11011" width="24.42578125" customWidth="1"/>
    <col min="11012" max="11012" width="6.5703125" customWidth="1"/>
    <col min="11013" max="11013" width="12.85546875" customWidth="1"/>
    <col min="11014" max="11014" width="8.5703125" customWidth="1"/>
    <col min="11015" max="11015" width="10.28515625" customWidth="1"/>
    <col min="11019" max="11019" width="10.7109375" customWidth="1"/>
    <col min="11024" max="11024" width="14" customWidth="1"/>
    <col min="11267" max="11267" width="24.42578125" customWidth="1"/>
    <col min="11268" max="11268" width="6.5703125" customWidth="1"/>
    <col min="11269" max="11269" width="12.85546875" customWidth="1"/>
    <col min="11270" max="11270" width="8.5703125" customWidth="1"/>
    <col min="11271" max="11271" width="10.28515625" customWidth="1"/>
    <col min="11275" max="11275" width="10.7109375" customWidth="1"/>
    <col min="11280" max="11280" width="14" customWidth="1"/>
    <col min="11523" max="11523" width="24.42578125" customWidth="1"/>
    <col min="11524" max="11524" width="6.5703125" customWidth="1"/>
    <col min="11525" max="11525" width="12.85546875" customWidth="1"/>
    <col min="11526" max="11526" width="8.5703125" customWidth="1"/>
    <col min="11527" max="11527" width="10.28515625" customWidth="1"/>
    <col min="11531" max="11531" width="10.7109375" customWidth="1"/>
    <col min="11536" max="11536" width="14" customWidth="1"/>
    <col min="11779" max="11779" width="24.42578125" customWidth="1"/>
    <col min="11780" max="11780" width="6.5703125" customWidth="1"/>
    <col min="11781" max="11781" width="12.85546875" customWidth="1"/>
    <col min="11782" max="11782" width="8.5703125" customWidth="1"/>
    <col min="11783" max="11783" width="10.28515625" customWidth="1"/>
    <col min="11787" max="11787" width="10.7109375" customWidth="1"/>
    <col min="11792" max="11792" width="14" customWidth="1"/>
    <col min="12035" max="12035" width="24.42578125" customWidth="1"/>
    <col min="12036" max="12036" width="6.5703125" customWidth="1"/>
    <col min="12037" max="12037" width="12.85546875" customWidth="1"/>
    <col min="12038" max="12038" width="8.5703125" customWidth="1"/>
    <col min="12039" max="12039" width="10.28515625" customWidth="1"/>
    <col min="12043" max="12043" width="10.7109375" customWidth="1"/>
    <col min="12048" max="12048" width="14" customWidth="1"/>
    <col min="12291" max="12291" width="24.42578125" customWidth="1"/>
    <col min="12292" max="12292" width="6.5703125" customWidth="1"/>
    <col min="12293" max="12293" width="12.85546875" customWidth="1"/>
    <col min="12294" max="12294" width="8.5703125" customWidth="1"/>
    <col min="12295" max="12295" width="10.28515625" customWidth="1"/>
    <col min="12299" max="12299" width="10.7109375" customWidth="1"/>
    <col min="12304" max="12304" width="14" customWidth="1"/>
    <col min="12547" max="12547" width="24.42578125" customWidth="1"/>
    <col min="12548" max="12548" width="6.5703125" customWidth="1"/>
    <col min="12549" max="12549" width="12.85546875" customWidth="1"/>
    <col min="12550" max="12550" width="8.5703125" customWidth="1"/>
    <col min="12551" max="12551" width="10.28515625" customWidth="1"/>
    <col min="12555" max="12555" width="10.7109375" customWidth="1"/>
    <col min="12560" max="12560" width="14" customWidth="1"/>
    <col min="12803" max="12803" width="24.42578125" customWidth="1"/>
    <col min="12804" max="12804" width="6.5703125" customWidth="1"/>
    <col min="12805" max="12805" width="12.85546875" customWidth="1"/>
    <col min="12806" max="12806" width="8.5703125" customWidth="1"/>
    <col min="12807" max="12807" width="10.28515625" customWidth="1"/>
    <col min="12811" max="12811" width="10.7109375" customWidth="1"/>
    <col min="12816" max="12816" width="14" customWidth="1"/>
    <col min="13059" max="13059" width="24.42578125" customWidth="1"/>
    <col min="13060" max="13060" width="6.5703125" customWidth="1"/>
    <col min="13061" max="13061" width="12.85546875" customWidth="1"/>
    <col min="13062" max="13062" width="8.5703125" customWidth="1"/>
    <col min="13063" max="13063" width="10.28515625" customWidth="1"/>
    <col min="13067" max="13067" width="10.7109375" customWidth="1"/>
    <col min="13072" max="13072" width="14" customWidth="1"/>
    <col min="13315" max="13315" width="24.42578125" customWidth="1"/>
    <col min="13316" max="13316" width="6.5703125" customWidth="1"/>
    <col min="13317" max="13317" width="12.85546875" customWidth="1"/>
    <col min="13318" max="13318" width="8.5703125" customWidth="1"/>
    <col min="13319" max="13319" width="10.28515625" customWidth="1"/>
    <col min="13323" max="13323" width="10.7109375" customWidth="1"/>
    <col min="13328" max="13328" width="14" customWidth="1"/>
    <col min="13571" max="13571" width="24.42578125" customWidth="1"/>
    <col min="13572" max="13572" width="6.5703125" customWidth="1"/>
    <col min="13573" max="13573" width="12.85546875" customWidth="1"/>
    <col min="13574" max="13574" width="8.5703125" customWidth="1"/>
    <col min="13575" max="13575" width="10.28515625" customWidth="1"/>
    <col min="13579" max="13579" width="10.7109375" customWidth="1"/>
    <col min="13584" max="13584" width="14" customWidth="1"/>
    <col min="13827" max="13827" width="24.42578125" customWidth="1"/>
    <col min="13828" max="13828" width="6.5703125" customWidth="1"/>
    <col min="13829" max="13829" width="12.85546875" customWidth="1"/>
    <col min="13830" max="13830" width="8.5703125" customWidth="1"/>
    <col min="13831" max="13831" width="10.28515625" customWidth="1"/>
    <col min="13835" max="13835" width="10.7109375" customWidth="1"/>
    <col min="13840" max="13840" width="14" customWidth="1"/>
    <col min="14083" max="14083" width="24.42578125" customWidth="1"/>
    <col min="14084" max="14084" width="6.5703125" customWidth="1"/>
    <col min="14085" max="14085" width="12.85546875" customWidth="1"/>
    <col min="14086" max="14086" width="8.5703125" customWidth="1"/>
    <col min="14087" max="14087" width="10.28515625" customWidth="1"/>
    <col min="14091" max="14091" width="10.7109375" customWidth="1"/>
    <col min="14096" max="14096" width="14" customWidth="1"/>
    <col min="14339" max="14339" width="24.42578125" customWidth="1"/>
    <col min="14340" max="14340" width="6.5703125" customWidth="1"/>
    <col min="14341" max="14341" width="12.85546875" customWidth="1"/>
    <col min="14342" max="14342" width="8.5703125" customWidth="1"/>
    <col min="14343" max="14343" width="10.28515625" customWidth="1"/>
    <col min="14347" max="14347" width="10.7109375" customWidth="1"/>
    <col min="14352" max="14352" width="14" customWidth="1"/>
    <col min="14595" max="14595" width="24.42578125" customWidth="1"/>
    <col min="14596" max="14596" width="6.5703125" customWidth="1"/>
    <col min="14597" max="14597" width="12.85546875" customWidth="1"/>
    <col min="14598" max="14598" width="8.5703125" customWidth="1"/>
    <col min="14599" max="14599" width="10.28515625" customWidth="1"/>
    <col min="14603" max="14603" width="10.7109375" customWidth="1"/>
    <col min="14608" max="14608" width="14" customWidth="1"/>
    <col min="14851" max="14851" width="24.42578125" customWidth="1"/>
    <col min="14852" max="14852" width="6.5703125" customWidth="1"/>
    <col min="14853" max="14853" width="12.85546875" customWidth="1"/>
    <col min="14854" max="14854" width="8.5703125" customWidth="1"/>
    <col min="14855" max="14855" width="10.28515625" customWidth="1"/>
    <col min="14859" max="14859" width="10.7109375" customWidth="1"/>
    <col min="14864" max="14864" width="14" customWidth="1"/>
    <col min="15107" max="15107" width="24.42578125" customWidth="1"/>
    <col min="15108" max="15108" width="6.5703125" customWidth="1"/>
    <col min="15109" max="15109" width="12.85546875" customWidth="1"/>
    <col min="15110" max="15110" width="8.5703125" customWidth="1"/>
    <col min="15111" max="15111" width="10.28515625" customWidth="1"/>
    <col min="15115" max="15115" width="10.7109375" customWidth="1"/>
    <col min="15120" max="15120" width="14" customWidth="1"/>
    <col min="15363" max="15363" width="24.42578125" customWidth="1"/>
    <col min="15364" max="15364" width="6.5703125" customWidth="1"/>
    <col min="15365" max="15365" width="12.85546875" customWidth="1"/>
    <col min="15366" max="15366" width="8.5703125" customWidth="1"/>
    <col min="15367" max="15367" width="10.28515625" customWidth="1"/>
    <col min="15371" max="15371" width="10.7109375" customWidth="1"/>
    <col min="15376" max="15376" width="14" customWidth="1"/>
    <col min="15619" max="15619" width="24.42578125" customWidth="1"/>
    <col min="15620" max="15620" width="6.5703125" customWidth="1"/>
    <col min="15621" max="15621" width="12.85546875" customWidth="1"/>
    <col min="15622" max="15622" width="8.5703125" customWidth="1"/>
    <col min="15623" max="15623" width="10.28515625" customWidth="1"/>
    <col min="15627" max="15627" width="10.7109375" customWidth="1"/>
    <col min="15632" max="15632" width="14" customWidth="1"/>
    <col min="15875" max="15875" width="24.42578125" customWidth="1"/>
    <col min="15876" max="15876" width="6.5703125" customWidth="1"/>
    <col min="15877" max="15877" width="12.85546875" customWidth="1"/>
    <col min="15878" max="15878" width="8.5703125" customWidth="1"/>
    <col min="15879" max="15879" width="10.28515625" customWidth="1"/>
    <col min="15883" max="15883" width="10.7109375" customWidth="1"/>
    <col min="15888" max="15888" width="14" customWidth="1"/>
    <col min="16131" max="16131" width="24.42578125" customWidth="1"/>
    <col min="16132" max="16132" width="6.5703125" customWidth="1"/>
    <col min="16133" max="16133" width="12.85546875" customWidth="1"/>
    <col min="16134" max="16134" width="8.5703125" customWidth="1"/>
    <col min="16135" max="16135" width="10.28515625" customWidth="1"/>
    <col min="16139" max="16139" width="10.7109375" customWidth="1"/>
    <col min="16144" max="16144" width="14" customWidth="1"/>
  </cols>
  <sheetData>
    <row r="1" spans="1:18" ht="15.75" x14ac:dyDescent="0.25">
      <c r="B1" s="1" t="s">
        <v>0</v>
      </c>
      <c r="C1" s="2"/>
      <c r="G1" s="4" t="s">
        <v>1</v>
      </c>
    </row>
    <row r="2" spans="1:18" x14ac:dyDescent="0.25">
      <c r="B2" s="6" t="s">
        <v>2</v>
      </c>
      <c r="C2" s="2"/>
    </row>
    <row r="3" spans="1:18" ht="39" x14ac:dyDescent="0.25">
      <c r="B3" s="4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8" x14ac:dyDescent="0.25">
      <c r="A4">
        <v>1</v>
      </c>
      <c r="B4" s="11">
        <v>16</v>
      </c>
      <c r="C4" s="12" t="s">
        <v>13</v>
      </c>
      <c r="D4" s="12" t="s">
        <v>14</v>
      </c>
      <c r="E4" s="12" t="s">
        <v>15</v>
      </c>
      <c r="F4" s="13">
        <v>65</v>
      </c>
      <c r="G4" s="2">
        <v>4.2720000000000002</v>
      </c>
      <c r="H4" s="14">
        <v>2.3089814814814813E-2</v>
      </c>
      <c r="I4" s="2">
        <v>1995</v>
      </c>
      <c r="J4" s="15">
        <f>8000/I4</f>
        <v>4.0100250626566414</v>
      </c>
      <c r="K4" s="16">
        <f>J4/G4</f>
        <v>0.93867627871176051</v>
      </c>
      <c r="N4" s="4"/>
      <c r="Q4" s="17"/>
      <c r="R4" s="17"/>
    </row>
    <row r="5" spans="1:18" x14ac:dyDescent="0.25">
      <c r="A5">
        <f>A4+1</f>
        <v>2</v>
      </c>
      <c r="B5" s="11">
        <v>17</v>
      </c>
      <c r="C5" s="12" t="s">
        <v>16</v>
      </c>
      <c r="D5" s="12" t="s">
        <v>17</v>
      </c>
      <c r="E5" s="12" t="s">
        <v>15</v>
      </c>
      <c r="F5" s="13">
        <v>32</v>
      </c>
      <c r="G5" s="2">
        <v>4.2610000000000001</v>
      </c>
      <c r="H5" s="14">
        <v>2.3440625000000003E-2</v>
      </c>
      <c r="I5" s="2">
        <v>2025.3</v>
      </c>
      <c r="J5" s="15">
        <f>8000/I5</f>
        <v>3.9500320940107638</v>
      </c>
      <c r="K5" s="16">
        <f>J5/G5</f>
        <v>0.92701997043200279</v>
      </c>
      <c r="N5" s="4"/>
      <c r="Q5" s="17"/>
      <c r="R5" s="17"/>
    </row>
    <row r="6" spans="1:18" x14ac:dyDescent="0.25">
      <c r="A6">
        <f t="shared" ref="A6:A69" si="0">A5+1</f>
        <v>3</v>
      </c>
      <c r="B6" s="11">
        <v>72</v>
      </c>
      <c r="C6" s="12" t="s">
        <v>18</v>
      </c>
      <c r="D6" s="12" t="s">
        <v>17</v>
      </c>
      <c r="E6" s="12" t="s">
        <v>15</v>
      </c>
      <c r="F6" s="13">
        <v>63</v>
      </c>
      <c r="G6" s="2">
        <v>3.8170000000000002</v>
      </c>
      <c r="H6" s="14">
        <v>2.6389467592592589E-2</v>
      </c>
      <c r="I6" s="2">
        <v>2280</v>
      </c>
      <c r="J6" s="15">
        <f>8000/I6</f>
        <v>3.5087719298245612</v>
      </c>
      <c r="K6" s="16">
        <f>J6/G6</f>
        <v>0.91924860618930082</v>
      </c>
      <c r="N6" s="4"/>
      <c r="Q6" s="17"/>
      <c r="R6" s="17"/>
    </row>
    <row r="7" spans="1:18" x14ac:dyDescent="0.25">
      <c r="A7">
        <f t="shared" si="0"/>
        <v>4</v>
      </c>
      <c r="B7" s="2">
        <v>45</v>
      </c>
      <c r="C7" s="12" t="s">
        <v>19</v>
      </c>
      <c r="D7" s="12" t="s">
        <v>17</v>
      </c>
      <c r="E7" s="12" t="s">
        <v>20</v>
      </c>
      <c r="F7" s="13">
        <v>51</v>
      </c>
      <c r="G7" s="2">
        <v>4.0359999999999996</v>
      </c>
      <c r="H7" s="14">
        <v>2.4972453703703702E-2</v>
      </c>
      <c r="I7" s="2">
        <v>2157.6</v>
      </c>
      <c r="J7" s="15">
        <f>8000/I7</f>
        <v>3.7078235076010384</v>
      </c>
      <c r="K7" s="16">
        <f>J7/G7</f>
        <v>0.91868768771086196</v>
      </c>
      <c r="N7" s="4"/>
      <c r="Q7" s="17"/>
      <c r="R7" s="17"/>
    </row>
    <row r="8" spans="1:18" x14ac:dyDescent="0.25">
      <c r="A8">
        <f t="shared" si="0"/>
        <v>5</v>
      </c>
      <c r="B8" s="11">
        <v>1</v>
      </c>
      <c r="C8" s="12" t="s">
        <v>21</v>
      </c>
      <c r="D8" s="12" t="s">
        <v>14</v>
      </c>
      <c r="E8" s="12" t="s">
        <v>22</v>
      </c>
      <c r="F8" s="13">
        <v>43</v>
      </c>
      <c r="G8" s="2">
        <v>4.7050000000000001</v>
      </c>
      <c r="H8" s="14">
        <v>2.1565046296296297E-2</v>
      </c>
      <c r="I8" s="2">
        <v>1863.2</v>
      </c>
      <c r="J8" s="15">
        <f>8000/I8</f>
        <v>4.2936882782310004</v>
      </c>
      <c r="K8" s="16">
        <f>J8/G8</f>
        <v>0.91257986784930933</v>
      </c>
      <c r="N8" s="4"/>
      <c r="Q8" s="17"/>
      <c r="R8" s="17"/>
    </row>
    <row r="9" spans="1:18" x14ac:dyDescent="0.25">
      <c r="A9">
        <f t="shared" si="0"/>
        <v>6</v>
      </c>
      <c r="B9" s="11">
        <v>43</v>
      </c>
      <c r="C9" s="12" t="s">
        <v>23</v>
      </c>
      <c r="D9" s="12" t="s">
        <v>17</v>
      </c>
      <c r="E9" s="12" t="s">
        <v>24</v>
      </c>
      <c r="F9" s="13">
        <v>44</v>
      </c>
      <c r="G9" s="2">
        <v>4.1269999999999998</v>
      </c>
      <c r="H9" s="14">
        <v>2.4624074074074073E-2</v>
      </c>
      <c r="I9" s="2">
        <v>2127.5</v>
      </c>
      <c r="J9" s="15">
        <f>8000/I9</f>
        <v>3.7602820211515864</v>
      </c>
      <c r="K9" s="16">
        <f>J9/G9</f>
        <v>0.91114175457998225</v>
      </c>
      <c r="N9" s="4"/>
      <c r="Q9" s="17"/>
      <c r="R9" s="17"/>
    </row>
    <row r="10" spans="1:18" x14ac:dyDescent="0.25">
      <c r="A10">
        <f t="shared" si="0"/>
        <v>7</v>
      </c>
      <c r="B10" s="11">
        <v>41</v>
      </c>
      <c r="C10" s="12" t="s">
        <v>25</v>
      </c>
      <c r="D10" s="12" t="s">
        <v>17</v>
      </c>
      <c r="E10" s="12" t="s">
        <v>15</v>
      </c>
      <c r="F10" s="13">
        <v>42</v>
      </c>
      <c r="G10" s="2">
        <v>4.1539999999999999</v>
      </c>
      <c r="H10" s="14">
        <v>2.471550925925926E-2</v>
      </c>
      <c r="I10" s="2">
        <v>2135.4</v>
      </c>
      <c r="J10" s="15">
        <f>8000/I10</f>
        <v>3.7463707033810993</v>
      </c>
      <c r="K10" s="16">
        <f>J10/G10</f>
        <v>0.90187065560450153</v>
      </c>
      <c r="N10" s="4"/>
      <c r="Q10" s="17"/>
      <c r="R10" s="17"/>
    </row>
    <row r="11" spans="1:18" x14ac:dyDescent="0.25">
      <c r="A11">
        <f t="shared" si="0"/>
        <v>8</v>
      </c>
      <c r="B11" s="11">
        <v>15</v>
      </c>
      <c r="C11" s="12" t="s">
        <v>26</v>
      </c>
      <c r="D11" s="12" t="s">
        <v>14</v>
      </c>
      <c r="E11" s="12" t="s">
        <v>15</v>
      </c>
      <c r="F11" s="3">
        <v>59</v>
      </c>
      <c r="G11" s="2">
        <v>4.43</v>
      </c>
      <c r="H11" s="14">
        <v>2.3298263888888889E-2</v>
      </c>
      <c r="I11" s="2">
        <v>2013.8</v>
      </c>
      <c r="J11" s="15">
        <f>8000/I11</f>
        <v>3.9725891349687159</v>
      </c>
      <c r="K11" s="16">
        <f>J11/G11</f>
        <v>0.89674698306291556</v>
      </c>
      <c r="N11" s="4"/>
      <c r="Q11" s="17"/>
      <c r="R11" s="17"/>
    </row>
    <row r="12" spans="1:18" x14ac:dyDescent="0.25">
      <c r="A12">
        <f t="shared" si="0"/>
        <v>9</v>
      </c>
      <c r="B12" s="11">
        <v>39</v>
      </c>
      <c r="C12" s="12" t="s">
        <v>27</v>
      </c>
      <c r="D12" s="12" t="s">
        <v>17</v>
      </c>
      <c r="E12" s="12" t="s">
        <v>28</v>
      </c>
      <c r="F12" s="13">
        <v>49</v>
      </c>
      <c r="G12" s="2">
        <v>4.0620000000000003</v>
      </c>
      <c r="H12" s="14">
        <v>2.5728703703703708E-2</v>
      </c>
      <c r="I12" s="2">
        <v>2223</v>
      </c>
      <c r="J12" s="15">
        <f>8000/I12</f>
        <v>3.5987404408457042</v>
      </c>
      <c r="K12" s="16">
        <f>J12/G12</f>
        <v>0.8859528411732408</v>
      </c>
      <c r="N12" s="4"/>
      <c r="Q12" s="17"/>
      <c r="R12" s="17"/>
    </row>
    <row r="13" spans="1:18" x14ac:dyDescent="0.25">
      <c r="A13">
        <f t="shared" si="0"/>
        <v>10</v>
      </c>
      <c r="B13" s="11">
        <v>31</v>
      </c>
      <c r="C13" s="12" t="s">
        <v>29</v>
      </c>
      <c r="D13" s="12" t="s">
        <v>17</v>
      </c>
      <c r="E13" s="12" t="s">
        <v>30</v>
      </c>
      <c r="F13" s="13">
        <v>40</v>
      </c>
      <c r="G13" s="2">
        <v>4.1779999999999999</v>
      </c>
      <c r="H13" s="14">
        <v>2.5175115740740741E-2</v>
      </c>
      <c r="I13" s="2">
        <v>2175.1</v>
      </c>
      <c r="J13" s="15">
        <f>8000/I13</f>
        <v>3.6779918164682086</v>
      </c>
      <c r="K13" s="16">
        <f>J13/G13</f>
        <v>0.88032355588037547</v>
      </c>
      <c r="N13" s="4"/>
      <c r="Q13" s="17"/>
      <c r="R13" s="17"/>
    </row>
    <row r="14" spans="1:18" x14ac:dyDescent="0.25">
      <c r="A14">
        <f t="shared" si="0"/>
        <v>11</v>
      </c>
      <c r="B14" s="11">
        <v>19</v>
      </c>
      <c r="C14" s="12" t="s">
        <v>31</v>
      </c>
      <c r="D14" s="12" t="s">
        <v>14</v>
      </c>
      <c r="E14" s="12" t="s">
        <v>15</v>
      </c>
      <c r="F14" s="13">
        <v>62</v>
      </c>
      <c r="G14" s="2">
        <v>4.3609999999999998</v>
      </c>
      <c r="H14" s="14">
        <v>2.4239004629629631E-2</v>
      </c>
      <c r="I14" s="2">
        <v>2094.3000000000002</v>
      </c>
      <c r="J14" s="15">
        <f>8000/I14</f>
        <v>3.8198920880485123</v>
      </c>
      <c r="K14" s="16">
        <f>J14/G14</f>
        <v>0.87592113919938375</v>
      </c>
      <c r="N14" s="4"/>
      <c r="Q14" s="17"/>
      <c r="R14" s="17"/>
    </row>
    <row r="15" spans="1:18" x14ac:dyDescent="0.25">
      <c r="A15">
        <f t="shared" si="0"/>
        <v>12</v>
      </c>
      <c r="B15" s="11">
        <v>38</v>
      </c>
      <c r="C15" s="12" t="s">
        <v>32</v>
      </c>
      <c r="D15" s="12" t="s">
        <v>14</v>
      </c>
      <c r="E15" s="12" t="s">
        <v>15</v>
      </c>
      <c r="F15" s="13">
        <v>65</v>
      </c>
      <c r="G15" s="2">
        <v>4.2720000000000002</v>
      </c>
      <c r="H15" s="14">
        <v>2.4916550925925925E-2</v>
      </c>
      <c r="I15" s="2">
        <v>2152.8000000000002</v>
      </c>
      <c r="J15" s="15">
        <f>8000/I15</f>
        <v>3.7160906726124114</v>
      </c>
      <c r="K15" s="16">
        <f>J15/G15</f>
        <v>0.86987141212837338</v>
      </c>
      <c r="N15" s="4"/>
      <c r="Q15" s="17"/>
      <c r="R15" s="17"/>
    </row>
    <row r="16" spans="1:18" x14ac:dyDescent="0.25">
      <c r="A16">
        <f t="shared" si="0"/>
        <v>13</v>
      </c>
      <c r="B16" s="11">
        <v>81</v>
      </c>
      <c r="C16" s="12" t="s">
        <v>33</v>
      </c>
      <c r="D16" s="12" t="s">
        <v>17</v>
      </c>
      <c r="E16" s="12" t="s">
        <v>15</v>
      </c>
      <c r="F16" s="13">
        <v>55</v>
      </c>
      <c r="G16" s="2">
        <v>3.9769999999999999</v>
      </c>
      <c r="H16" s="14">
        <v>2.6763078703703706E-2</v>
      </c>
      <c r="I16" s="2">
        <v>2313.3000000000002</v>
      </c>
      <c r="J16" s="15">
        <f>8000/I16</f>
        <v>3.4582630873643709</v>
      </c>
      <c r="K16" s="16">
        <f>J16/G16</f>
        <v>0.86956577504761656</v>
      </c>
      <c r="N16" s="4"/>
      <c r="Q16" s="17"/>
      <c r="R16" s="17"/>
    </row>
    <row r="17" spans="1:18" x14ac:dyDescent="0.25">
      <c r="A17">
        <f t="shared" si="0"/>
        <v>14</v>
      </c>
      <c r="B17" s="11">
        <v>36</v>
      </c>
      <c r="C17" s="12" t="s">
        <v>34</v>
      </c>
      <c r="D17" s="12" t="s">
        <v>14</v>
      </c>
      <c r="E17" s="12" t="s">
        <v>22</v>
      </c>
      <c r="F17" s="13">
        <v>59</v>
      </c>
      <c r="G17" s="2">
        <v>4.43</v>
      </c>
      <c r="H17" s="14">
        <v>2.4067476851851854E-2</v>
      </c>
      <c r="I17" s="2">
        <v>2079.4</v>
      </c>
      <c r="J17" s="15">
        <f>8000/I17</f>
        <v>3.8472636337405017</v>
      </c>
      <c r="K17" s="16">
        <f>J17/G17</f>
        <v>0.86845680219875887</v>
      </c>
      <c r="N17" s="4"/>
      <c r="Q17" s="17"/>
      <c r="R17" s="17"/>
    </row>
    <row r="18" spans="1:18" x14ac:dyDescent="0.25">
      <c r="A18">
        <f t="shared" si="0"/>
        <v>15</v>
      </c>
      <c r="B18" s="11">
        <v>56</v>
      </c>
      <c r="C18" s="12" t="s">
        <v>35</v>
      </c>
      <c r="D18" s="12" t="s">
        <v>14</v>
      </c>
      <c r="E18" s="12" t="s">
        <v>36</v>
      </c>
      <c r="F18" s="13">
        <v>62</v>
      </c>
      <c r="G18" s="2">
        <v>4.3609999999999998</v>
      </c>
      <c r="H18" s="14">
        <v>2.4479398148148146E-2</v>
      </c>
      <c r="I18" s="2">
        <v>2115</v>
      </c>
      <c r="J18" s="15">
        <f>8000/I18</f>
        <v>3.7825059101654848</v>
      </c>
      <c r="K18" s="16">
        <f>J18/G18</f>
        <v>0.86734829400721969</v>
      </c>
      <c r="N18" s="4"/>
      <c r="Q18" s="17"/>
      <c r="R18" s="17"/>
    </row>
    <row r="19" spans="1:18" x14ac:dyDescent="0.25">
      <c r="A19">
        <f t="shared" si="0"/>
        <v>16</v>
      </c>
      <c r="B19" s="11">
        <v>55</v>
      </c>
      <c r="C19" s="12" t="s">
        <v>37</v>
      </c>
      <c r="D19" s="12" t="s">
        <v>17</v>
      </c>
      <c r="E19" s="12" t="s">
        <v>15</v>
      </c>
      <c r="F19" s="13">
        <v>17</v>
      </c>
      <c r="G19" s="2">
        <v>4.5049999999999999</v>
      </c>
      <c r="H19" s="14">
        <v>2.3736805555555556E-2</v>
      </c>
      <c r="I19" s="2">
        <v>2050.9</v>
      </c>
      <c r="J19" s="15">
        <f>8000/I19</f>
        <v>3.9007265103125457</v>
      </c>
      <c r="K19" s="16">
        <f>J19/G19</f>
        <v>0.86586604002498246</v>
      </c>
      <c r="N19" s="4"/>
      <c r="Q19" s="17"/>
      <c r="R19" s="17"/>
    </row>
    <row r="20" spans="1:18" x14ac:dyDescent="0.25">
      <c r="A20">
        <f t="shared" si="0"/>
        <v>17</v>
      </c>
      <c r="B20" s="11">
        <v>23</v>
      </c>
      <c r="C20" s="12" t="s">
        <v>38</v>
      </c>
      <c r="D20" s="12" t="s">
        <v>14</v>
      </c>
      <c r="E20" s="12" t="s">
        <v>15</v>
      </c>
      <c r="F20" s="13">
        <v>51</v>
      </c>
      <c r="G20" s="2">
        <v>4.601</v>
      </c>
      <c r="H20" s="14">
        <v>2.3350462962962965E-2</v>
      </c>
      <c r="I20" s="2">
        <v>2017.8</v>
      </c>
      <c r="J20" s="15">
        <f>8000/I20</f>
        <v>3.9647140449995044</v>
      </c>
      <c r="K20" s="16">
        <f>J20/G20</f>
        <v>0.86170702999337201</v>
      </c>
      <c r="N20" s="4"/>
      <c r="Q20" s="17"/>
      <c r="R20" s="17"/>
    </row>
    <row r="21" spans="1:18" x14ac:dyDescent="0.25">
      <c r="A21">
        <f t="shared" si="0"/>
        <v>18</v>
      </c>
      <c r="B21" s="11">
        <f>B20+1</f>
        <v>24</v>
      </c>
      <c r="C21" s="12" t="s">
        <v>39</v>
      </c>
      <c r="D21" s="12" t="s">
        <v>17</v>
      </c>
      <c r="E21" s="12" t="s">
        <v>40</v>
      </c>
      <c r="F21" s="13">
        <v>58</v>
      </c>
      <c r="G21" s="2">
        <v>3.9180000000000001</v>
      </c>
      <c r="H21" s="14">
        <v>2.7497916666666667E-2</v>
      </c>
      <c r="I21" s="2">
        <v>2375.8000000000002</v>
      </c>
      <c r="J21" s="15">
        <f>8000/I21</f>
        <v>3.3672868086539269</v>
      </c>
      <c r="K21" s="16">
        <f>J21/G21</f>
        <v>0.85944022681315135</v>
      </c>
      <c r="N21" s="4"/>
      <c r="Q21" s="17"/>
      <c r="R21" s="17"/>
    </row>
    <row r="22" spans="1:18" x14ac:dyDescent="0.25">
      <c r="A22">
        <f t="shared" si="0"/>
        <v>19</v>
      </c>
      <c r="B22" s="11">
        <v>13</v>
      </c>
      <c r="C22" s="12" t="s">
        <v>41</v>
      </c>
      <c r="D22" s="12" t="s">
        <v>14</v>
      </c>
      <c r="E22" s="12" t="s">
        <v>30</v>
      </c>
      <c r="F22" s="13">
        <v>41</v>
      </c>
      <c r="G22" s="2">
        <v>4.734</v>
      </c>
      <c r="H22" s="14">
        <v>2.275844907407407E-2</v>
      </c>
      <c r="I22" s="2">
        <v>1966.3</v>
      </c>
      <c r="J22" s="15">
        <f>8000/I22</f>
        <v>4.0685551543508112</v>
      </c>
      <c r="K22" s="16">
        <f>J22/G22</f>
        <v>0.85943285896721822</v>
      </c>
      <c r="N22" s="4"/>
      <c r="Q22" s="17"/>
      <c r="R22" s="17"/>
    </row>
    <row r="23" spans="1:18" x14ac:dyDescent="0.25">
      <c r="A23">
        <f t="shared" si="0"/>
        <v>20</v>
      </c>
      <c r="B23" s="11">
        <v>28</v>
      </c>
      <c r="C23" s="12" t="s">
        <v>42</v>
      </c>
      <c r="D23" s="12" t="s">
        <v>14</v>
      </c>
      <c r="E23" s="12" t="s">
        <v>43</v>
      </c>
      <c r="F23" s="13">
        <v>65</v>
      </c>
      <c r="G23" s="2">
        <v>4.2720000000000002</v>
      </c>
      <c r="H23" s="14">
        <v>2.5236805555555557E-2</v>
      </c>
      <c r="I23" s="2">
        <v>2180.5</v>
      </c>
      <c r="J23" s="15">
        <f>8000/I23</f>
        <v>3.6688832836505387</v>
      </c>
      <c r="K23" s="16">
        <f>J23/G23</f>
        <v>0.85882099336389006</v>
      </c>
      <c r="N23" s="4"/>
      <c r="Q23" s="17"/>
      <c r="R23" s="17"/>
    </row>
    <row r="24" spans="1:18" x14ac:dyDescent="0.25">
      <c r="A24">
        <f t="shared" si="0"/>
        <v>21</v>
      </c>
      <c r="B24" s="11">
        <v>3</v>
      </c>
      <c r="C24" s="12" t="s">
        <v>44</v>
      </c>
      <c r="D24" s="12" t="s">
        <v>14</v>
      </c>
      <c r="E24" s="12" t="s">
        <v>15</v>
      </c>
      <c r="F24" s="13">
        <v>33</v>
      </c>
      <c r="G24" s="2">
        <v>5.1150000000000002</v>
      </c>
      <c r="H24" s="14">
        <v>2.1093634259259263E-2</v>
      </c>
      <c r="I24" s="2">
        <v>1822.5</v>
      </c>
      <c r="J24" s="15">
        <f>8000/I24</f>
        <v>4.3895747599451305</v>
      </c>
      <c r="K24" s="16">
        <f>J24/G24</f>
        <v>0.8581768836647371</v>
      </c>
      <c r="N24" s="4"/>
      <c r="Q24" s="17"/>
      <c r="R24" s="17"/>
    </row>
    <row r="25" spans="1:18" x14ac:dyDescent="0.25">
      <c r="A25">
        <f t="shared" si="0"/>
        <v>22</v>
      </c>
      <c r="B25" s="11">
        <v>30</v>
      </c>
      <c r="C25" s="12" t="s">
        <v>45</v>
      </c>
      <c r="D25" s="12" t="s">
        <v>14</v>
      </c>
      <c r="E25" s="12" t="s">
        <v>46</v>
      </c>
      <c r="F25" s="13">
        <v>62</v>
      </c>
      <c r="G25" s="2">
        <v>4.3609999999999998</v>
      </c>
      <c r="H25" s="14">
        <v>2.4749999999999998E-2</v>
      </c>
      <c r="I25" s="2">
        <v>2138.4</v>
      </c>
      <c r="J25" s="15">
        <f>8000/I25</f>
        <v>3.7411148522259632</v>
      </c>
      <c r="K25" s="16">
        <f>J25/G25</f>
        <v>0.85785710897178702</v>
      </c>
      <c r="N25" s="4"/>
      <c r="Q25" s="17"/>
      <c r="R25" s="17"/>
    </row>
    <row r="26" spans="1:18" x14ac:dyDescent="0.25">
      <c r="A26">
        <f t="shared" si="0"/>
        <v>23</v>
      </c>
      <c r="B26" s="11">
        <v>44</v>
      </c>
      <c r="C26" s="12" t="s">
        <v>47</v>
      </c>
      <c r="D26" s="12" t="s">
        <v>14</v>
      </c>
      <c r="E26" s="12" t="s">
        <v>48</v>
      </c>
      <c r="F26" s="13">
        <v>60</v>
      </c>
      <c r="G26" s="2">
        <v>4.407</v>
      </c>
      <c r="H26" s="14">
        <v>2.4508101851851847E-2</v>
      </c>
      <c r="I26" s="2">
        <v>2117.5</v>
      </c>
      <c r="J26" s="15">
        <f>8000/I26</f>
        <v>3.7780401416765055</v>
      </c>
      <c r="K26" s="16">
        <f>J26/G26</f>
        <v>0.85728162960664978</v>
      </c>
      <c r="N26" s="4"/>
      <c r="Q26" s="17"/>
      <c r="R26" s="17"/>
    </row>
    <row r="27" spans="1:18" x14ac:dyDescent="0.25">
      <c r="A27">
        <f t="shared" si="0"/>
        <v>24</v>
      </c>
      <c r="B27" s="11">
        <v>34</v>
      </c>
      <c r="C27" s="12" t="s">
        <v>49</v>
      </c>
      <c r="D27" s="12" t="s">
        <v>14</v>
      </c>
      <c r="E27" s="5" t="s">
        <v>50</v>
      </c>
      <c r="F27" s="3">
        <v>54</v>
      </c>
      <c r="G27" s="2">
        <v>4.5419999999999998</v>
      </c>
      <c r="H27" s="14">
        <v>2.3809374999999997E-2</v>
      </c>
      <c r="I27" s="2">
        <v>2057.1</v>
      </c>
      <c r="J27" s="15">
        <f>8000/I27</f>
        <v>3.8889699090953287</v>
      </c>
      <c r="K27" s="16">
        <f>J27/G27</f>
        <v>0.85622411032481915</v>
      </c>
      <c r="N27" s="4"/>
      <c r="Q27" s="17"/>
      <c r="R27" s="17"/>
    </row>
    <row r="28" spans="1:18" x14ac:dyDescent="0.25">
      <c r="A28">
        <f t="shared" si="0"/>
        <v>25</v>
      </c>
      <c r="B28" s="11">
        <v>12</v>
      </c>
      <c r="C28" s="12" t="s">
        <v>51</v>
      </c>
      <c r="D28" s="12" t="s">
        <v>14</v>
      </c>
      <c r="E28" s="12" t="s">
        <v>15</v>
      </c>
      <c r="F28" s="13">
        <v>38</v>
      </c>
      <c r="G28" s="2">
        <v>4.7770000000000001</v>
      </c>
      <c r="H28" s="14">
        <v>2.2648379629629633E-2</v>
      </c>
      <c r="I28" s="2">
        <v>1956.8</v>
      </c>
      <c r="J28" s="15">
        <f>8000/I28</f>
        <v>4.0883074407195421</v>
      </c>
      <c r="K28" s="16">
        <f>J28/G28</f>
        <v>0.85583157645374541</v>
      </c>
      <c r="N28" s="4"/>
      <c r="Q28" s="17"/>
      <c r="R28" s="17"/>
    </row>
    <row r="29" spans="1:18" x14ac:dyDescent="0.25">
      <c r="A29">
        <f t="shared" si="0"/>
        <v>26</v>
      </c>
      <c r="B29" s="11">
        <v>10</v>
      </c>
      <c r="C29" s="12" t="s">
        <v>52</v>
      </c>
      <c r="D29" s="12" t="s">
        <v>14</v>
      </c>
      <c r="E29" s="12" t="s">
        <v>15</v>
      </c>
      <c r="F29" s="13">
        <v>49</v>
      </c>
      <c r="G29" s="2">
        <v>4.6159999999999997</v>
      </c>
      <c r="H29" s="14">
        <v>2.3461342592592596E-2</v>
      </c>
      <c r="I29" s="2">
        <v>2027.1</v>
      </c>
      <c r="J29" s="15">
        <f>8000/I29</f>
        <v>3.9465245917813627</v>
      </c>
      <c r="K29" s="16">
        <f>J29/G29</f>
        <v>0.8549663327082675</v>
      </c>
      <c r="N29" s="4"/>
      <c r="Q29" s="17"/>
      <c r="R29" s="17"/>
    </row>
    <row r="30" spans="1:18" x14ac:dyDescent="0.25">
      <c r="A30">
        <f t="shared" si="0"/>
        <v>27</v>
      </c>
      <c r="B30" s="11">
        <v>2</v>
      </c>
      <c r="C30" s="12" t="s">
        <v>53</v>
      </c>
      <c r="D30" s="12" t="s">
        <v>14</v>
      </c>
      <c r="E30" s="12" t="s">
        <v>30</v>
      </c>
      <c r="F30" s="13">
        <v>18</v>
      </c>
      <c r="G30" s="2">
        <v>4.95</v>
      </c>
      <c r="H30" s="14">
        <v>2.1892245370370367E-2</v>
      </c>
      <c r="I30" s="2">
        <v>1891.5</v>
      </c>
      <c r="J30" s="15">
        <f>8000/I30</f>
        <v>4.2294475284166007</v>
      </c>
      <c r="K30" s="16">
        <f>J30/G30</f>
        <v>0.8544338441245658</v>
      </c>
      <c r="N30" s="4"/>
      <c r="Q30" s="17"/>
      <c r="R30" s="17"/>
    </row>
    <row r="31" spans="1:18" x14ac:dyDescent="0.25">
      <c r="A31">
        <f t="shared" si="0"/>
        <v>28</v>
      </c>
      <c r="B31" s="11">
        <v>59</v>
      </c>
      <c r="C31" s="18" t="s">
        <v>54</v>
      </c>
      <c r="D31" s="12" t="s">
        <v>14</v>
      </c>
      <c r="E31" s="18" t="s">
        <v>15</v>
      </c>
      <c r="F31" s="19">
        <v>61</v>
      </c>
      <c r="G31" s="2">
        <v>4.3840000000000003</v>
      </c>
      <c r="H31" s="14">
        <v>2.4798842592592591E-2</v>
      </c>
      <c r="I31" s="2">
        <v>2142.6</v>
      </c>
      <c r="J31" s="15">
        <f>8000/I31</f>
        <v>3.7337813870997856</v>
      </c>
      <c r="K31" s="16">
        <f>J31/G31</f>
        <v>0.85168371056108239</v>
      </c>
      <c r="N31" s="4"/>
      <c r="Q31" s="17"/>
      <c r="R31" s="17"/>
    </row>
    <row r="32" spans="1:18" x14ac:dyDescent="0.25">
      <c r="A32">
        <f t="shared" si="0"/>
        <v>29</v>
      </c>
      <c r="B32" s="11">
        <f>B31+1</f>
        <v>60</v>
      </c>
      <c r="C32" s="12" t="s">
        <v>55</v>
      </c>
      <c r="D32" s="12" t="s">
        <v>17</v>
      </c>
      <c r="E32" s="12" t="s">
        <v>43</v>
      </c>
      <c r="F32" s="13">
        <v>67</v>
      </c>
      <c r="G32" s="2">
        <v>3.669</v>
      </c>
      <c r="H32" s="14">
        <v>2.9638657407407409E-2</v>
      </c>
      <c r="I32" s="2">
        <v>2560.8000000000002</v>
      </c>
      <c r="J32" s="15">
        <f>8000/I32</f>
        <v>3.1240237425804436</v>
      </c>
      <c r="K32" s="16">
        <f>J32/G32</f>
        <v>0.85146463411840922</v>
      </c>
      <c r="N32" s="4"/>
      <c r="Q32" s="17"/>
      <c r="R32" s="17"/>
    </row>
    <row r="33" spans="1:18" x14ac:dyDescent="0.25">
      <c r="A33">
        <f t="shared" si="0"/>
        <v>30</v>
      </c>
      <c r="B33" s="11">
        <v>61</v>
      </c>
      <c r="C33" s="12" t="s">
        <v>92</v>
      </c>
      <c r="D33" s="12" t="s">
        <v>14</v>
      </c>
      <c r="E33" s="12" t="s">
        <v>48</v>
      </c>
      <c r="F33" s="13">
        <v>64</v>
      </c>
      <c r="G33" s="2">
        <v>4.3150000000000004</v>
      </c>
      <c r="H33" s="14">
        <v>2.5223842592592593E-2</v>
      </c>
      <c r="I33" s="2">
        <v>2179.3000000000002</v>
      </c>
      <c r="J33" s="15">
        <f>8000/I33</f>
        <v>3.6709035011242137</v>
      </c>
      <c r="K33" s="16">
        <f>J33/G33</f>
        <v>0.85073082297200775</v>
      </c>
      <c r="N33" s="4"/>
      <c r="Q33" s="17"/>
      <c r="R33" s="17"/>
    </row>
    <row r="34" spans="1:18" x14ac:dyDescent="0.25">
      <c r="A34">
        <f t="shared" si="0"/>
        <v>31</v>
      </c>
      <c r="B34" s="11">
        <v>48</v>
      </c>
      <c r="C34" s="12" t="s">
        <v>56</v>
      </c>
      <c r="D34" s="12" t="s">
        <v>17</v>
      </c>
      <c r="E34" s="12" t="s">
        <v>28</v>
      </c>
      <c r="F34" s="13">
        <v>36</v>
      </c>
      <c r="G34" s="2">
        <v>4.2290000000000001</v>
      </c>
      <c r="H34" s="14">
        <v>2.5753472222222223E-2</v>
      </c>
      <c r="I34" s="2">
        <v>2225.1</v>
      </c>
      <c r="J34" s="15">
        <f>8000/I34</f>
        <v>3.5953440294818213</v>
      </c>
      <c r="K34" s="16">
        <f>J34/G34</f>
        <v>0.85016411196070496</v>
      </c>
      <c r="N34" s="4"/>
      <c r="Q34" s="17"/>
      <c r="R34" s="17"/>
    </row>
    <row r="35" spans="1:18" x14ac:dyDescent="0.25">
      <c r="A35">
        <f t="shared" si="0"/>
        <v>32</v>
      </c>
      <c r="B35" s="11">
        <v>80</v>
      </c>
      <c r="C35" s="12" t="s">
        <v>57</v>
      </c>
      <c r="D35" s="12" t="s">
        <v>14</v>
      </c>
      <c r="E35" s="12" t="s">
        <v>15</v>
      </c>
      <c r="F35" s="13">
        <v>67</v>
      </c>
      <c r="G35" s="2">
        <v>4.17</v>
      </c>
      <c r="H35" s="14">
        <v>2.6120023148148149E-2</v>
      </c>
      <c r="I35" s="2">
        <v>2256.8000000000002</v>
      </c>
      <c r="J35" s="15">
        <f>8000/I35</f>
        <v>3.5448422545196734</v>
      </c>
      <c r="K35" s="16">
        <f>J35/G35</f>
        <v>0.85008207542438208</v>
      </c>
      <c r="N35" s="4"/>
      <c r="Q35" s="17"/>
      <c r="R35" s="17"/>
    </row>
    <row r="36" spans="1:18" x14ac:dyDescent="0.25">
      <c r="A36">
        <f t="shared" si="0"/>
        <v>33</v>
      </c>
      <c r="B36" s="11">
        <v>61</v>
      </c>
      <c r="C36" s="12" t="s">
        <v>58</v>
      </c>
      <c r="D36" s="12" t="s">
        <v>14</v>
      </c>
      <c r="E36" s="12" t="s">
        <v>24</v>
      </c>
      <c r="F36" s="13">
        <v>65</v>
      </c>
      <c r="G36" s="2">
        <v>4.2720000000000002</v>
      </c>
      <c r="H36" s="14">
        <v>2.5515740740740742E-2</v>
      </c>
      <c r="I36" s="2">
        <v>2204.6</v>
      </c>
      <c r="J36" s="15">
        <f>8000/I36</f>
        <v>3.6287761952281596</v>
      </c>
      <c r="K36" s="16">
        <f>J36/G36</f>
        <v>0.84943262996913849</v>
      </c>
      <c r="N36" s="4"/>
      <c r="Q36" s="17"/>
      <c r="R36" s="17"/>
    </row>
    <row r="37" spans="1:18" x14ac:dyDescent="0.25">
      <c r="A37">
        <f t="shared" si="0"/>
        <v>34</v>
      </c>
      <c r="B37" s="11">
        <f>B36+1</f>
        <v>62</v>
      </c>
      <c r="C37" s="12" t="s">
        <v>59</v>
      </c>
      <c r="D37" s="12" t="s">
        <v>14</v>
      </c>
      <c r="E37" s="12" t="s">
        <v>24</v>
      </c>
      <c r="F37" s="13">
        <v>64</v>
      </c>
      <c r="G37" s="2">
        <v>4.3150000000000004</v>
      </c>
      <c r="H37" s="14">
        <v>2.5265856481481479E-2</v>
      </c>
      <c r="I37" s="2">
        <v>2183</v>
      </c>
      <c r="J37" s="15">
        <f>8000/I37</f>
        <v>3.6646816307833259</v>
      </c>
      <c r="K37" s="16">
        <f>J37/G37</f>
        <v>0.84928890632290277</v>
      </c>
      <c r="N37" s="4"/>
      <c r="Q37" s="17"/>
      <c r="R37" s="17"/>
    </row>
    <row r="38" spans="1:18" x14ac:dyDescent="0.25">
      <c r="A38">
        <f t="shared" si="0"/>
        <v>35</v>
      </c>
      <c r="B38" s="11">
        <v>35</v>
      </c>
      <c r="C38" s="12" t="s">
        <v>60</v>
      </c>
      <c r="D38" s="12" t="s">
        <v>14</v>
      </c>
      <c r="E38" s="12" t="s">
        <v>24</v>
      </c>
      <c r="F38" s="13">
        <v>60</v>
      </c>
      <c r="G38" s="2">
        <v>4.407</v>
      </c>
      <c r="H38" s="14">
        <v>2.4794560185185183E-2</v>
      </c>
      <c r="I38" s="2">
        <v>2142.1999999999998</v>
      </c>
      <c r="J38" s="15">
        <f>8000/I38</f>
        <v>3.7344785734291852</v>
      </c>
      <c r="K38" s="16">
        <f>J38/G38</f>
        <v>0.84739699873591678</v>
      </c>
      <c r="N38" s="4"/>
      <c r="Q38" s="17"/>
      <c r="R38" s="17"/>
    </row>
    <row r="39" spans="1:18" x14ac:dyDescent="0.25">
      <c r="A39">
        <f t="shared" si="0"/>
        <v>36</v>
      </c>
      <c r="B39" s="11">
        <v>20</v>
      </c>
      <c r="C39" s="12" t="s">
        <v>61</v>
      </c>
      <c r="D39" s="12" t="s">
        <v>14</v>
      </c>
      <c r="E39" s="12" t="s">
        <v>40</v>
      </c>
      <c r="F39" s="13">
        <v>53</v>
      </c>
      <c r="G39" s="2">
        <v>4.5570000000000004</v>
      </c>
      <c r="H39" s="14">
        <v>2.4012384259259254E-2</v>
      </c>
      <c r="I39" s="2">
        <v>2073.6999999999998</v>
      </c>
      <c r="J39" s="15">
        <f>8000/I39</f>
        <v>3.8578386458986356</v>
      </c>
      <c r="K39" s="16">
        <f>J39/G39</f>
        <v>0.84657420362050373</v>
      </c>
      <c r="N39" s="4"/>
      <c r="Q39" s="17"/>
      <c r="R39" s="17"/>
    </row>
    <row r="40" spans="1:18" x14ac:dyDescent="0.25">
      <c r="A40">
        <f t="shared" si="0"/>
        <v>37</v>
      </c>
      <c r="B40" s="11">
        <v>102</v>
      </c>
      <c r="C40" s="12" t="s">
        <v>62</v>
      </c>
      <c r="D40" s="12" t="s">
        <v>17</v>
      </c>
      <c r="E40" s="12" t="s">
        <v>24</v>
      </c>
      <c r="F40" s="13">
        <v>64</v>
      </c>
      <c r="G40" s="2">
        <v>3.7970000000000002</v>
      </c>
      <c r="H40" s="14">
        <v>2.8891550925925925E-2</v>
      </c>
      <c r="I40" s="2">
        <v>2496.1999999999998</v>
      </c>
      <c r="J40" s="15">
        <f>8000/I40</f>
        <v>3.2048714045348934</v>
      </c>
      <c r="K40" s="16">
        <f>J40/G40</f>
        <v>0.84405356980113067</v>
      </c>
      <c r="N40" s="4"/>
      <c r="Q40" s="17"/>
      <c r="R40" s="17"/>
    </row>
    <row r="41" spans="1:18" x14ac:dyDescent="0.25">
      <c r="A41">
        <f t="shared" si="0"/>
        <v>38</v>
      </c>
      <c r="B41" s="11">
        <v>46</v>
      </c>
      <c r="C41" s="20" t="s">
        <v>63</v>
      </c>
      <c r="D41" s="12" t="s">
        <v>17</v>
      </c>
      <c r="E41" s="20" t="s">
        <v>64</v>
      </c>
      <c r="F41" s="13">
        <v>23</v>
      </c>
      <c r="G41" s="2">
        <v>4.6950000000000003</v>
      </c>
      <c r="H41" s="14">
        <v>2.3361921296296297E-2</v>
      </c>
      <c r="I41" s="2">
        <v>2018.8</v>
      </c>
      <c r="J41" s="15">
        <f>8000/I41</f>
        <v>3.9627501486031305</v>
      </c>
      <c r="K41" s="16">
        <f>J41/G41</f>
        <v>0.84403624038405334</v>
      </c>
      <c r="N41" s="4"/>
      <c r="Q41" s="17"/>
      <c r="R41" s="17"/>
    </row>
    <row r="42" spans="1:18" x14ac:dyDescent="0.25">
      <c r="A42">
        <f t="shared" si="0"/>
        <v>39</v>
      </c>
      <c r="B42" s="11">
        <v>51</v>
      </c>
      <c r="C42" s="12" t="s">
        <v>65</v>
      </c>
      <c r="D42" s="12" t="s">
        <v>14</v>
      </c>
      <c r="E42" s="12" t="s">
        <v>15</v>
      </c>
      <c r="F42" s="13">
        <v>58</v>
      </c>
      <c r="G42" s="2">
        <v>4.4530000000000003</v>
      </c>
      <c r="H42" s="14">
        <v>2.4706944444444448E-2</v>
      </c>
      <c r="I42" s="2">
        <v>2134.6999999999998</v>
      </c>
      <c r="J42" s="15">
        <f>8000/I42</f>
        <v>3.7475991942661735</v>
      </c>
      <c r="K42" s="16">
        <f>J42/G42</f>
        <v>0.84158975842492101</v>
      </c>
      <c r="N42" s="4"/>
      <c r="Q42" s="17"/>
      <c r="R42" s="17"/>
    </row>
    <row r="43" spans="1:18" x14ac:dyDescent="0.25">
      <c r="A43">
        <f t="shared" si="0"/>
        <v>40</v>
      </c>
      <c r="B43" s="11">
        <f>B42+1</f>
        <v>52</v>
      </c>
      <c r="C43" s="12" t="s">
        <v>66</v>
      </c>
      <c r="D43" s="12" t="s">
        <v>17</v>
      </c>
      <c r="E43" s="12" t="s">
        <v>24</v>
      </c>
      <c r="F43" s="13">
        <v>41</v>
      </c>
      <c r="G43" s="2">
        <v>4.1660000000000004</v>
      </c>
      <c r="H43" s="14">
        <v>2.6435069444444445E-2</v>
      </c>
      <c r="I43" s="2">
        <v>2284</v>
      </c>
      <c r="J43" s="15">
        <f>8000/I43</f>
        <v>3.5026269702276709</v>
      </c>
      <c r="K43" s="16">
        <f>J43/G43</f>
        <v>0.8407649952538816</v>
      </c>
      <c r="N43" s="4"/>
      <c r="Q43" s="17"/>
      <c r="R43" s="17"/>
    </row>
    <row r="44" spans="1:18" x14ac:dyDescent="0.25">
      <c r="A44">
        <f t="shared" si="0"/>
        <v>41</v>
      </c>
      <c r="B44" s="11">
        <v>24</v>
      </c>
      <c r="C44" s="12" t="s">
        <v>67</v>
      </c>
      <c r="D44" s="12" t="s">
        <v>14</v>
      </c>
      <c r="E44" s="12" t="s">
        <v>22</v>
      </c>
      <c r="F44" s="13">
        <v>52</v>
      </c>
      <c r="G44" s="2">
        <v>4.5709999999999997</v>
      </c>
      <c r="H44" s="14">
        <v>2.41244212962963E-2</v>
      </c>
      <c r="I44" s="2">
        <v>2084.4</v>
      </c>
      <c r="J44" s="15">
        <f>8000/I44</f>
        <v>3.8380349261178277</v>
      </c>
      <c r="K44" s="16">
        <f>J44/G44</f>
        <v>0.83964885716863447</v>
      </c>
      <c r="N44" s="4"/>
      <c r="Q44" s="17"/>
      <c r="R44" s="17"/>
    </row>
    <row r="45" spans="1:18" x14ac:dyDescent="0.25">
      <c r="A45">
        <f t="shared" si="0"/>
        <v>42</v>
      </c>
      <c r="B45" s="11">
        <v>5</v>
      </c>
      <c r="C45" s="5" t="s">
        <v>68</v>
      </c>
      <c r="D45" s="20" t="s">
        <v>14</v>
      </c>
      <c r="E45" s="20" t="s">
        <v>69</v>
      </c>
      <c r="F45" s="13">
        <v>20</v>
      </c>
      <c r="G45" s="2">
        <v>5.1150000000000002</v>
      </c>
      <c r="H45" s="14">
        <v>2.1567939814814818E-2</v>
      </c>
      <c r="I45" s="2">
        <v>1863.5</v>
      </c>
      <c r="J45" s="15">
        <f>8000/I45</f>
        <v>4.292997048564529</v>
      </c>
      <c r="K45" s="16">
        <f>J45/G45</f>
        <v>0.83929561066755209</v>
      </c>
      <c r="N45" s="4"/>
      <c r="Q45" s="17"/>
      <c r="R45" s="17"/>
    </row>
    <row r="46" spans="1:18" x14ac:dyDescent="0.25">
      <c r="A46">
        <f t="shared" si="0"/>
        <v>43</v>
      </c>
      <c r="B46" s="11">
        <v>57</v>
      </c>
      <c r="C46" s="12" t="s">
        <v>70</v>
      </c>
      <c r="D46" s="12" t="s">
        <v>14</v>
      </c>
      <c r="E46" s="12" t="s">
        <v>40</v>
      </c>
      <c r="F46" s="13">
        <v>57</v>
      </c>
      <c r="G46" s="2">
        <v>4.4749999999999996</v>
      </c>
      <c r="H46" s="14">
        <v>2.4693865740740742E-2</v>
      </c>
      <c r="I46" s="2">
        <v>2133.6</v>
      </c>
      <c r="J46" s="15">
        <f>8000/I46</f>
        <v>3.7495313085864268</v>
      </c>
      <c r="K46" s="16">
        <f>J46/G46</f>
        <v>0.83788409130422947</v>
      </c>
      <c r="N46" s="4"/>
      <c r="Q46" s="17"/>
      <c r="R46" s="17"/>
    </row>
    <row r="47" spans="1:18" x14ac:dyDescent="0.25">
      <c r="A47">
        <f t="shared" si="0"/>
        <v>44</v>
      </c>
      <c r="B47" s="11">
        <v>98</v>
      </c>
      <c r="C47" s="12" t="s">
        <v>71</v>
      </c>
      <c r="D47" s="12" t="s">
        <v>17</v>
      </c>
      <c r="E47" s="12" t="s">
        <v>22</v>
      </c>
      <c r="F47" s="13">
        <v>41</v>
      </c>
      <c r="G47" s="2">
        <v>4.1660000000000004</v>
      </c>
      <c r="H47" s="14">
        <v>2.6572222222222223E-2</v>
      </c>
      <c r="I47" s="2">
        <v>2295.8000000000002</v>
      </c>
      <c r="J47" s="15">
        <f>8000/I47</f>
        <v>3.484624096175625</v>
      </c>
      <c r="K47" s="16">
        <f>J47/G47</f>
        <v>0.83644361406039958</v>
      </c>
      <c r="N47" s="4"/>
      <c r="Q47" s="17"/>
      <c r="R47" s="17"/>
    </row>
    <row r="48" spans="1:18" x14ac:dyDescent="0.25">
      <c r="A48">
        <f t="shared" si="0"/>
        <v>45</v>
      </c>
      <c r="B48" s="11">
        <v>71</v>
      </c>
      <c r="C48" s="12" t="s">
        <v>72</v>
      </c>
      <c r="D48" s="12" t="s">
        <v>17</v>
      </c>
      <c r="E48" s="12" t="s">
        <v>22</v>
      </c>
      <c r="F48" s="13">
        <v>28</v>
      </c>
      <c r="G48" s="2">
        <v>4.2859999999999996</v>
      </c>
      <c r="H48" s="14">
        <v>2.5875810185185186E-2</v>
      </c>
      <c r="I48" s="2">
        <v>2235.6999999999998</v>
      </c>
      <c r="J48" s="15">
        <f>8000/I48</f>
        <v>3.5782976249049518</v>
      </c>
      <c r="K48" s="16">
        <f>J48/G48</f>
        <v>0.83488045378090348</v>
      </c>
      <c r="N48" s="4"/>
      <c r="Q48" s="17"/>
      <c r="R48" s="17"/>
    </row>
    <row r="49" spans="1:18" x14ac:dyDescent="0.25">
      <c r="A49">
        <f t="shared" si="0"/>
        <v>46</v>
      </c>
      <c r="B49" s="11">
        <v>52</v>
      </c>
      <c r="C49" s="12" t="s">
        <v>73</v>
      </c>
      <c r="D49" s="12" t="s">
        <v>14</v>
      </c>
      <c r="E49" s="12" t="s">
        <v>40</v>
      </c>
      <c r="F49" s="13">
        <v>52</v>
      </c>
      <c r="G49" s="2">
        <v>4.5709999999999997</v>
      </c>
      <c r="H49" s="14">
        <v>2.4283796296296293E-2</v>
      </c>
      <c r="I49" s="2">
        <v>2098.1</v>
      </c>
      <c r="J49" s="15">
        <f>8000/I49</f>
        <v>3.8129736428196943</v>
      </c>
      <c r="K49" s="16">
        <f>J49/G49</f>
        <v>0.83416618744688131</v>
      </c>
      <c r="N49" s="4"/>
      <c r="Q49" s="17"/>
      <c r="R49" s="17"/>
    </row>
    <row r="50" spans="1:18" x14ac:dyDescent="0.25">
      <c r="A50">
        <f t="shared" si="0"/>
        <v>47</v>
      </c>
      <c r="B50" s="11">
        <f>B49+1</f>
        <v>53</v>
      </c>
      <c r="C50" s="12" t="s">
        <v>74</v>
      </c>
      <c r="D50" s="12" t="s">
        <v>14</v>
      </c>
      <c r="E50" s="12" t="s">
        <v>75</v>
      </c>
      <c r="F50" s="13">
        <v>17</v>
      </c>
      <c r="G50" s="2">
        <v>4.95</v>
      </c>
      <c r="H50" s="14">
        <v>2.2635416666666668E-2</v>
      </c>
      <c r="I50" s="2">
        <v>1954.7</v>
      </c>
      <c r="J50" s="15">
        <f>8000/I50</f>
        <v>4.0926996470046557</v>
      </c>
      <c r="K50" s="16">
        <f>J50/G50</f>
        <v>0.82680800949589006</v>
      </c>
      <c r="N50" s="4"/>
      <c r="Q50" s="17"/>
      <c r="R50" s="17"/>
    </row>
    <row r="51" spans="1:18" x14ac:dyDescent="0.25">
      <c r="A51">
        <f t="shared" si="0"/>
        <v>48</v>
      </c>
      <c r="B51" s="11">
        <v>117</v>
      </c>
      <c r="C51" s="12" t="s">
        <v>76</v>
      </c>
      <c r="D51" s="12" t="s">
        <v>14</v>
      </c>
      <c r="E51" s="12" t="s">
        <v>48</v>
      </c>
      <c r="F51" s="13">
        <v>78</v>
      </c>
      <c r="G51" s="2">
        <v>3.6070000000000002</v>
      </c>
      <c r="H51" s="14">
        <v>3.1173032407407406E-2</v>
      </c>
      <c r="I51" s="2">
        <v>2693.4</v>
      </c>
      <c r="J51" s="15">
        <f>8000/I51</f>
        <v>2.9702235093190761</v>
      </c>
      <c r="K51" s="16">
        <f>J51/G51</f>
        <v>0.8234609119265528</v>
      </c>
      <c r="N51" s="4"/>
      <c r="Q51" s="17"/>
      <c r="R51" s="17"/>
    </row>
    <row r="52" spans="1:18" x14ac:dyDescent="0.25">
      <c r="A52">
        <f t="shared" si="0"/>
        <v>49</v>
      </c>
      <c r="B52" s="2">
        <v>32</v>
      </c>
      <c r="C52" s="12" t="s">
        <v>77</v>
      </c>
      <c r="D52" s="12" t="s">
        <v>17</v>
      </c>
      <c r="E52" s="12" t="s">
        <v>15</v>
      </c>
      <c r="F52" s="13">
        <v>23</v>
      </c>
      <c r="G52" s="2">
        <v>4.6950000000000003</v>
      </c>
      <c r="H52" s="14">
        <v>2.3997685185185181E-2</v>
      </c>
      <c r="I52" s="2">
        <v>2073.4</v>
      </c>
      <c r="J52" s="15">
        <f>8000/I52</f>
        <v>3.8583968361145944</v>
      </c>
      <c r="K52" s="16">
        <f>J52/G52</f>
        <v>0.82180976275071227</v>
      </c>
      <c r="N52" s="4"/>
      <c r="Q52" s="17"/>
      <c r="R52" s="17"/>
    </row>
    <row r="53" spans="1:18" x14ac:dyDescent="0.25">
      <c r="A53">
        <f t="shared" si="0"/>
        <v>50</v>
      </c>
      <c r="B53" s="11">
        <v>37</v>
      </c>
      <c r="C53" s="12" t="s">
        <v>78</v>
      </c>
      <c r="D53" s="12" t="s">
        <v>17</v>
      </c>
      <c r="E53" s="12" t="s">
        <v>15</v>
      </c>
      <c r="F53" s="13">
        <v>24</v>
      </c>
      <c r="G53" s="2">
        <v>4.6950000000000003</v>
      </c>
      <c r="H53" s="14">
        <v>2.4108101851851849E-2</v>
      </c>
      <c r="I53" s="2">
        <v>2082.9</v>
      </c>
      <c r="J53" s="15">
        <f>8000/I53</f>
        <v>3.8407988861683227</v>
      </c>
      <c r="K53" s="16">
        <f>J53/G53</f>
        <v>0.81806153060028164</v>
      </c>
      <c r="N53" s="4"/>
      <c r="Q53" s="17"/>
      <c r="R53" s="17"/>
    </row>
    <row r="54" spans="1:18" x14ac:dyDescent="0.25">
      <c r="A54">
        <f t="shared" si="0"/>
        <v>51</v>
      </c>
      <c r="B54" s="11">
        <v>111</v>
      </c>
      <c r="C54" s="5" t="s">
        <v>79</v>
      </c>
      <c r="D54" s="20" t="s">
        <v>14</v>
      </c>
      <c r="E54" s="20" t="s">
        <v>46</v>
      </c>
      <c r="F54" s="13">
        <v>58</v>
      </c>
      <c r="G54" s="2">
        <v>4.4530000000000003</v>
      </c>
      <c r="H54" s="14">
        <v>2.5424768518518517E-2</v>
      </c>
      <c r="I54" s="2">
        <v>2196.6999999999998</v>
      </c>
      <c r="J54" s="15">
        <f>8000/I54</f>
        <v>3.6418263759275278</v>
      </c>
      <c r="K54" s="16">
        <f>J54/G54</f>
        <v>0.81783659913036777</v>
      </c>
      <c r="N54" s="4"/>
      <c r="Q54" s="17"/>
      <c r="R54" s="17"/>
    </row>
    <row r="55" spans="1:18" x14ac:dyDescent="0.25">
      <c r="A55">
        <f t="shared" si="0"/>
        <v>52</v>
      </c>
      <c r="B55" s="11">
        <v>29</v>
      </c>
      <c r="C55" s="12" t="s">
        <v>80</v>
      </c>
      <c r="D55" s="12" t="s">
        <v>14</v>
      </c>
      <c r="E55" s="12" t="s">
        <v>81</v>
      </c>
      <c r="F55" s="13">
        <v>45</v>
      </c>
      <c r="G55" s="2">
        <v>4.6749999999999998</v>
      </c>
      <c r="H55" s="14">
        <v>2.4227314814814813E-2</v>
      </c>
      <c r="I55" s="2">
        <v>2093.1999999999998</v>
      </c>
      <c r="J55" s="15">
        <f>8000/I55</f>
        <v>3.8218994840435698</v>
      </c>
      <c r="K55" s="16">
        <f>J55/G55</f>
        <v>0.81751860621252836</v>
      </c>
      <c r="N55" s="4"/>
      <c r="Q55" s="17"/>
      <c r="R55" s="17"/>
    </row>
    <row r="56" spans="1:18" x14ac:dyDescent="0.25">
      <c r="A56">
        <f t="shared" si="0"/>
        <v>53</v>
      </c>
      <c r="B56" s="11">
        <v>4</v>
      </c>
      <c r="C56" s="5" t="s">
        <v>82</v>
      </c>
      <c r="D56" s="20" t="s">
        <v>14</v>
      </c>
      <c r="E56" s="20" t="s">
        <v>69</v>
      </c>
      <c r="F56" s="13">
        <v>21</v>
      </c>
      <c r="G56" s="2">
        <v>5.1150000000000002</v>
      </c>
      <c r="H56" s="14">
        <v>2.2169791666666664E-2</v>
      </c>
      <c r="I56" s="2">
        <v>1915.5</v>
      </c>
      <c r="J56" s="15">
        <f>8000/I56</f>
        <v>4.176455233620465</v>
      </c>
      <c r="K56" s="16">
        <f>J56/G56</f>
        <v>0.8165112871203255</v>
      </c>
      <c r="N56" s="4"/>
      <c r="Q56" s="17"/>
      <c r="R56" s="17"/>
    </row>
    <row r="57" spans="1:18" ht="13.5" customHeight="1" x14ac:dyDescent="0.25">
      <c r="A57">
        <f t="shared" si="0"/>
        <v>54</v>
      </c>
      <c r="B57" s="11">
        <v>25</v>
      </c>
      <c r="C57" s="12" t="s">
        <v>83</v>
      </c>
      <c r="D57" s="12" t="s">
        <v>17</v>
      </c>
      <c r="E57" s="12" t="s">
        <v>15</v>
      </c>
      <c r="F57" s="13">
        <v>23</v>
      </c>
      <c r="G57" s="2">
        <v>4.6950000000000003</v>
      </c>
      <c r="H57" s="14">
        <v>2.417222222222222E-2</v>
      </c>
      <c r="I57" s="2">
        <v>2088.5</v>
      </c>
      <c r="J57" s="15">
        <f>8000/I57</f>
        <v>3.8305003591094087</v>
      </c>
      <c r="K57" s="16">
        <f>J57/G57</f>
        <v>0.81586802110956513</v>
      </c>
      <c r="N57" s="4"/>
      <c r="Q57" s="17"/>
      <c r="R57" s="17"/>
    </row>
    <row r="58" spans="1:18" x14ac:dyDescent="0.25">
      <c r="A58">
        <f t="shared" si="0"/>
        <v>55</v>
      </c>
      <c r="B58" s="11">
        <f>B57+1</f>
        <v>26</v>
      </c>
      <c r="C58" s="12" t="s">
        <v>84</v>
      </c>
      <c r="D58" s="12" t="s">
        <v>14</v>
      </c>
      <c r="E58" s="12" t="s">
        <v>15</v>
      </c>
      <c r="F58" s="13">
        <v>58</v>
      </c>
      <c r="G58" s="2">
        <v>4.4530000000000003</v>
      </c>
      <c r="H58" s="14">
        <v>2.5657870370370369E-2</v>
      </c>
      <c r="I58" s="2">
        <v>2216.8000000000002</v>
      </c>
      <c r="J58" s="15">
        <f>8000/I58</f>
        <v>3.6088054853843374</v>
      </c>
      <c r="K58" s="16">
        <f>J58/G58</f>
        <v>0.81042117345257969</v>
      </c>
      <c r="N58" s="4"/>
      <c r="Q58" s="17"/>
      <c r="R58" s="17"/>
    </row>
    <row r="59" spans="1:18" x14ac:dyDescent="0.25">
      <c r="A59">
        <f t="shared" si="0"/>
        <v>56</v>
      </c>
      <c r="B59" s="11">
        <v>9</v>
      </c>
      <c r="C59" s="12" t="s">
        <v>85</v>
      </c>
      <c r="D59" s="12" t="s">
        <v>14</v>
      </c>
      <c r="E59" s="12" t="s">
        <v>15</v>
      </c>
      <c r="F59" s="13">
        <v>26</v>
      </c>
      <c r="G59" s="2">
        <v>5.1150000000000002</v>
      </c>
      <c r="H59" s="14">
        <v>2.2364351851851854E-2</v>
      </c>
      <c r="I59" s="2">
        <v>1932.3</v>
      </c>
      <c r="J59" s="15">
        <f>8000/I59</f>
        <v>4.1401438699994824</v>
      </c>
      <c r="K59" s="16">
        <f>J59/G59</f>
        <v>0.80941229129999648</v>
      </c>
      <c r="N59" s="4"/>
      <c r="Q59" s="17"/>
      <c r="R59" s="17"/>
    </row>
    <row r="60" spans="1:18" x14ac:dyDescent="0.25">
      <c r="A60">
        <f t="shared" si="0"/>
        <v>57</v>
      </c>
      <c r="B60" s="11">
        <f>B59+1</f>
        <v>10</v>
      </c>
      <c r="C60" s="12" t="s">
        <v>86</v>
      </c>
      <c r="D60" s="12" t="s">
        <v>14</v>
      </c>
      <c r="E60" s="12" t="s">
        <v>20</v>
      </c>
      <c r="F60" s="13">
        <v>55</v>
      </c>
      <c r="G60" s="2">
        <v>4.5199999999999996</v>
      </c>
      <c r="H60" s="14">
        <v>2.5342245370370369E-2</v>
      </c>
      <c r="I60" s="2">
        <v>2189.6</v>
      </c>
      <c r="J60" s="15">
        <f>8000/I60</f>
        <v>3.6536353671903545</v>
      </c>
      <c r="K60" s="16">
        <f>J60/G60</f>
        <v>0.80832640867043248</v>
      </c>
      <c r="N60" s="4"/>
      <c r="Q60" s="17"/>
      <c r="R60" s="17"/>
    </row>
    <row r="61" spans="1:18" x14ac:dyDescent="0.25">
      <c r="A61">
        <f t="shared" si="0"/>
        <v>58</v>
      </c>
      <c r="B61" s="2">
        <v>68</v>
      </c>
      <c r="C61" s="12" t="s">
        <v>87</v>
      </c>
      <c r="D61" s="12" t="s">
        <v>14</v>
      </c>
      <c r="E61" s="12" t="s">
        <v>81</v>
      </c>
      <c r="F61" s="13">
        <v>44</v>
      </c>
      <c r="G61" s="2">
        <v>4.6900000000000004</v>
      </c>
      <c r="H61" s="14">
        <v>2.4523726851851849E-2</v>
      </c>
      <c r="I61" s="2">
        <v>2118.8000000000002</v>
      </c>
      <c r="J61" s="15">
        <f>8000/I61</f>
        <v>3.7757221068529354</v>
      </c>
      <c r="K61" s="16">
        <f>J61/G61</f>
        <v>0.80505801851874947</v>
      </c>
      <c r="N61" s="4"/>
      <c r="Q61" s="17"/>
      <c r="R61" s="17"/>
    </row>
    <row r="62" spans="1:18" x14ac:dyDescent="0.25">
      <c r="A62">
        <f t="shared" si="0"/>
        <v>59</v>
      </c>
      <c r="B62" s="11">
        <v>65</v>
      </c>
      <c r="C62" s="12" t="s">
        <v>88</v>
      </c>
      <c r="D62" s="12" t="s">
        <v>14</v>
      </c>
      <c r="E62" s="12" t="s">
        <v>40</v>
      </c>
      <c r="F62" s="13">
        <v>46</v>
      </c>
      <c r="G62" s="2">
        <v>4.66</v>
      </c>
      <c r="H62" s="14">
        <v>2.4713078703703702E-2</v>
      </c>
      <c r="I62" s="2">
        <v>2135.1999999999998</v>
      </c>
      <c r="J62" s="15">
        <f>8000/I62</f>
        <v>3.7467216185837398</v>
      </c>
      <c r="K62" s="16">
        <f>J62/G62</f>
        <v>0.80401751471754068</v>
      </c>
      <c r="N62" s="4"/>
      <c r="Q62" s="17"/>
      <c r="R62" s="17"/>
    </row>
    <row r="63" spans="1:18" x14ac:dyDescent="0.25">
      <c r="A63">
        <f t="shared" si="0"/>
        <v>60</v>
      </c>
      <c r="B63" s="11">
        <v>89</v>
      </c>
      <c r="C63" s="12" t="s">
        <v>89</v>
      </c>
      <c r="D63" s="12" t="s">
        <v>14</v>
      </c>
      <c r="E63" s="12" t="s">
        <v>40</v>
      </c>
      <c r="F63" s="13">
        <v>51</v>
      </c>
      <c r="G63" s="2">
        <v>4.601</v>
      </c>
      <c r="H63" s="14">
        <v>2.5168287037037038E-2</v>
      </c>
      <c r="I63" s="2">
        <v>2174.5</v>
      </c>
      <c r="J63" s="15">
        <f>8000/I63</f>
        <v>3.6790066681995861</v>
      </c>
      <c r="K63" s="16">
        <f>J63/G63</f>
        <v>0.79961022999338971</v>
      </c>
      <c r="N63" s="4"/>
      <c r="Q63" s="17"/>
      <c r="R63" s="17"/>
    </row>
    <row r="64" spans="1:18" x14ac:dyDescent="0.25">
      <c r="A64">
        <f t="shared" si="0"/>
        <v>61</v>
      </c>
      <c r="B64" s="11">
        <v>18</v>
      </c>
      <c r="C64" s="12" t="s">
        <v>90</v>
      </c>
      <c r="D64" s="12" t="s">
        <v>14</v>
      </c>
      <c r="E64" s="12" t="s">
        <v>81</v>
      </c>
      <c r="F64" s="13">
        <v>16</v>
      </c>
      <c r="G64" s="2">
        <v>4.95</v>
      </c>
      <c r="H64" s="14">
        <v>2.3410416666666666E-2</v>
      </c>
      <c r="I64" s="2">
        <v>2022.7</v>
      </c>
      <c r="J64" s="15">
        <f>8000/I64</f>
        <v>3.9551095070944777</v>
      </c>
      <c r="K64" s="16">
        <f>J64/G64</f>
        <v>0.79901202163524798</v>
      </c>
      <c r="N64" s="4"/>
      <c r="Q64" s="17"/>
      <c r="R64" s="17"/>
    </row>
    <row r="65" spans="1:18" x14ac:dyDescent="0.25">
      <c r="A65">
        <f t="shared" si="0"/>
        <v>62</v>
      </c>
      <c r="B65" s="11">
        <v>109</v>
      </c>
      <c r="C65" s="12" t="s">
        <v>91</v>
      </c>
      <c r="D65" s="12" t="s">
        <v>17</v>
      </c>
      <c r="E65" s="12" t="s">
        <v>48</v>
      </c>
      <c r="F65" s="13">
        <v>53</v>
      </c>
      <c r="G65" s="2">
        <v>4.01</v>
      </c>
      <c r="H65" s="14">
        <v>2.8988194444444445E-2</v>
      </c>
      <c r="I65" s="2">
        <v>2504.6</v>
      </c>
      <c r="J65" s="15">
        <f>8000/I65</f>
        <v>3.1941228140221991</v>
      </c>
      <c r="K65" s="16">
        <f>J65/G65</f>
        <v>0.79653935511775542</v>
      </c>
      <c r="N65" s="4"/>
      <c r="Q65" s="17"/>
      <c r="R65" s="17"/>
    </row>
    <row r="66" spans="1:18" x14ac:dyDescent="0.25">
      <c r="A66">
        <f t="shared" si="0"/>
        <v>63</v>
      </c>
      <c r="B66" s="11">
        <v>40</v>
      </c>
      <c r="C66" s="12" t="s">
        <v>93</v>
      </c>
      <c r="D66" s="12" t="s">
        <v>14</v>
      </c>
      <c r="E66" s="12" t="s">
        <v>40</v>
      </c>
      <c r="F66" s="13">
        <v>56</v>
      </c>
      <c r="G66" s="2">
        <v>4.4969999999999999</v>
      </c>
      <c r="H66" s="14">
        <v>2.6254861111111111E-2</v>
      </c>
      <c r="I66" s="2">
        <v>2268.4</v>
      </c>
      <c r="J66" s="15">
        <f>8000/I66</f>
        <v>3.5267148651031563</v>
      </c>
      <c r="K66" s="16">
        <f>J66/G66</f>
        <v>0.78423723929356381</v>
      </c>
      <c r="N66" s="4"/>
      <c r="Q66" s="17"/>
      <c r="R66" s="17"/>
    </row>
    <row r="67" spans="1:18" x14ac:dyDescent="0.25">
      <c r="A67">
        <f t="shared" si="0"/>
        <v>64</v>
      </c>
      <c r="B67" s="11">
        <v>47</v>
      </c>
      <c r="C67" s="12" t="s">
        <v>94</v>
      </c>
      <c r="D67" s="12" t="s">
        <v>17</v>
      </c>
      <c r="E67" s="5" t="s">
        <v>50</v>
      </c>
      <c r="F67" s="3">
        <v>21</v>
      </c>
      <c r="G67" s="2">
        <v>4.6950000000000003</v>
      </c>
      <c r="H67" s="14">
        <v>2.5205902777777778E-2</v>
      </c>
      <c r="I67" s="2">
        <v>2177.8000000000002</v>
      </c>
      <c r="J67" s="15">
        <f>8000/I67</f>
        <v>3.6734319037560836</v>
      </c>
      <c r="K67" s="16">
        <f>J67/G67</f>
        <v>0.78241361102365992</v>
      </c>
      <c r="N67" s="4"/>
      <c r="Q67" s="17"/>
      <c r="R67" s="17"/>
    </row>
    <row r="68" spans="1:18" x14ac:dyDescent="0.25">
      <c r="A68">
        <f t="shared" si="0"/>
        <v>65</v>
      </c>
      <c r="B68" s="11">
        <v>7</v>
      </c>
      <c r="C68" s="12" t="s">
        <v>95</v>
      </c>
      <c r="D68" s="12" t="s">
        <v>14</v>
      </c>
      <c r="E68" s="12" t="s">
        <v>15</v>
      </c>
      <c r="F68" s="13">
        <v>26</v>
      </c>
      <c r="G68" s="2">
        <v>5.1150000000000002</v>
      </c>
      <c r="H68" s="14">
        <v>2.3180092592592596E-2</v>
      </c>
      <c r="I68" s="2">
        <v>2002.8</v>
      </c>
      <c r="J68" s="15">
        <f>8000/I68</f>
        <v>3.994407829039345</v>
      </c>
      <c r="K68" s="16">
        <f>J68/G68</f>
        <v>0.78092039668413393</v>
      </c>
      <c r="N68" s="4"/>
      <c r="Q68" s="17"/>
      <c r="R68" s="17"/>
    </row>
    <row r="69" spans="1:18" x14ac:dyDescent="0.25">
      <c r="A69">
        <f t="shared" si="0"/>
        <v>66</v>
      </c>
      <c r="B69" s="11">
        <v>66</v>
      </c>
      <c r="C69" s="12" t="s">
        <v>96</v>
      </c>
      <c r="D69" s="12" t="s">
        <v>14</v>
      </c>
      <c r="E69" s="12" t="s">
        <v>24</v>
      </c>
      <c r="F69" s="13">
        <v>61</v>
      </c>
      <c r="G69" s="2">
        <v>4.3840000000000003</v>
      </c>
      <c r="H69" s="14">
        <v>2.7084143518518521E-2</v>
      </c>
      <c r="I69" s="2">
        <v>2340.1</v>
      </c>
      <c r="J69" s="15">
        <f>8000/I69</f>
        <v>3.4186573223366525</v>
      </c>
      <c r="K69" s="16">
        <f>J69/G69</f>
        <v>0.77980322133591518</v>
      </c>
      <c r="N69" s="4"/>
      <c r="Q69" s="17"/>
      <c r="R69" s="17"/>
    </row>
    <row r="70" spans="1:18" x14ac:dyDescent="0.25">
      <c r="A70">
        <f t="shared" ref="A70:A92" si="1">A69+1</f>
        <v>67</v>
      </c>
      <c r="B70" s="11">
        <f>B69+1</f>
        <v>67</v>
      </c>
      <c r="C70" s="12" t="s">
        <v>97</v>
      </c>
      <c r="D70" s="12" t="s">
        <v>14</v>
      </c>
      <c r="E70" s="12" t="s">
        <v>24</v>
      </c>
      <c r="F70" s="13">
        <v>55</v>
      </c>
      <c r="G70" s="2">
        <v>4.5199999999999996</v>
      </c>
      <c r="H70" s="14">
        <v>2.6624074074074074E-2</v>
      </c>
      <c r="I70" s="2">
        <v>2300.3000000000002</v>
      </c>
      <c r="J70" s="15">
        <f>8000/I70</f>
        <v>3.4778072425335824</v>
      </c>
      <c r="K70" s="16">
        <f>J70/G70</f>
        <v>0.76942638109150063</v>
      </c>
      <c r="N70" s="4"/>
      <c r="Q70" s="17"/>
      <c r="R70" s="17"/>
    </row>
    <row r="71" spans="1:18" x14ac:dyDescent="0.25">
      <c r="A71">
        <f t="shared" si="1"/>
        <v>68</v>
      </c>
      <c r="B71" s="11">
        <v>27</v>
      </c>
      <c r="C71" s="12" t="s">
        <v>98</v>
      </c>
      <c r="D71" s="12" t="s">
        <v>14</v>
      </c>
      <c r="E71" s="12" t="s">
        <v>15</v>
      </c>
      <c r="F71" s="13">
        <v>17</v>
      </c>
      <c r="G71" s="2">
        <v>4.95</v>
      </c>
      <c r="H71" s="14">
        <v>2.4370717592592597E-2</v>
      </c>
      <c r="I71" s="2">
        <v>2105.6</v>
      </c>
      <c r="J71" s="15">
        <f>8000/I71</f>
        <v>3.7993920972644379</v>
      </c>
      <c r="K71" s="16">
        <f>J71/G71</f>
        <v>0.7675539590433208</v>
      </c>
      <c r="N71" s="4"/>
      <c r="Q71" s="17"/>
      <c r="R71" s="17"/>
    </row>
    <row r="72" spans="1:18" x14ac:dyDescent="0.25">
      <c r="A72">
        <f t="shared" si="1"/>
        <v>69</v>
      </c>
      <c r="B72" s="11">
        <f>B71+1</f>
        <v>28</v>
      </c>
      <c r="C72" s="12" t="s">
        <v>99</v>
      </c>
      <c r="D72" s="12" t="s">
        <v>17</v>
      </c>
      <c r="E72" s="12" t="s">
        <v>100</v>
      </c>
      <c r="F72" s="13">
        <v>16</v>
      </c>
      <c r="G72" s="2">
        <v>4.5049999999999999</v>
      </c>
      <c r="H72" s="14">
        <v>2.6880324074074077E-2</v>
      </c>
      <c r="I72" s="2">
        <v>2322.5</v>
      </c>
      <c r="J72" s="15">
        <f>8000/I72</f>
        <v>3.4445640473627557</v>
      </c>
      <c r="K72" s="16">
        <f>J72/G72</f>
        <v>0.7646091115122654</v>
      </c>
      <c r="N72" s="4"/>
      <c r="Q72" s="17"/>
      <c r="R72" s="17"/>
    </row>
    <row r="73" spans="1:18" x14ac:dyDescent="0.25">
      <c r="A73">
        <f t="shared" si="1"/>
        <v>70</v>
      </c>
      <c r="B73" s="11">
        <v>78</v>
      </c>
      <c r="C73" s="12" t="s">
        <v>101</v>
      </c>
      <c r="D73" s="12" t="s">
        <v>17</v>
      </c>
      <c r="E73" s="12" t="s">
        <v>24</v>
      </c>
      <c r="F73" s="13">
        <v>19</v>
      </c>
      <c r="G73" s="2">
        <v>4.6950000000000003</v>
      </c>
      <c r="H73" s="14">
        <v>2.6084722222222221E-2</v>
      </c>
      <c r="I73" s="2">
        <v>2253.6999999999998</v>
      </c>
      <c r="J73" s="15">
        <f>8000/I73</f>
        <v>3.5497182411146118</v>
      </c>
      <c r="K73" s="16">
        <f>J73/G73</f>
        <v>0.75606352313410252</v>
      </c>
      <c r="N73" s="4"/>
      <c r="Q73" s="17"/>
      <c r="R73" s="17"/>
    </row>
    <row r="74" spans="1:18" x14ac:dyDescent="0.25">
      <c r="A74">
        <f t="shared" si="1"/>
        <v>71</v>
      </c>
      <c r="B74" s="11">
        <v>105</v>
      </c>
      <c r="C74" s="12" t="s">
        <v>102</v>
      </c>
      <c r="D74" s="12" t="s">
        <v>17</v>
      </c>
      <c r="E74" s="12" t="s">
        <v>103</v>
      </c>
      <c r="F74" s="13">
        <v>16</v>
      </c>
      <c r="G74" s="2">
        <v>4.5049999999999999</v>
      </c>
      <c r="H74" s="14">
        <v>2.7333564814814817E-2</v>
      </c>
      <c r="I74" s="2">
        <v>2361.6</v>
      </c>
      <c r="J74" s="15">
        <f>8000/I74</f>
        <v>3.3875338753387534</v>
      </c>
      <c r="K74" s="16">
        <f>J74/G74</f>
        <v>0.75194980584656013</v>
      </c>
      <c r="N74" s="4"/>
      <c r="Q74" s="17"/>
      <c r="R74" s="17"/>
    </row>
    <row r="75" spans="1:18" x14ac:dyDescent="0.25">
      <c r="A75">
        <f t="shared" si="1"/>
        <v>72</v>
      </c>
      <c r="B75" s="11">
        <v>11</v>
      </c>
      <c r="C75" s="12" t="s">
        <v>104</v>
      </c>
      <c r="D75" s="12" t="s">
        <v>14</v>
      </c>
      <c r="E75" s="12" t="s">
        <v>40</v>
      </c>
      <c r="F75" s="13">
        <v>45</v>
      </c>
      <c r="G75" s="2">
        <v>4.6749999999999998</v>
      </c>
      <c r="H75" s="14">
        <v>2.2919097222222226E-2</v>
      </c>
      <c r="I75" s="2">
        <v>2280.1999999999998</v>
      </c>
      <c r="J75" s="15">
        <f>8000/I75</f>
        <v>3.5084641698096659</v>
      </c>
      <c r="K75" s="16">
        <f>J75/G75</f>
        <v>0.75047361921062372</v>
      </c>
      <c r="N75" s="4"/>
      <c r="Q75" s="17"/>
      <c r="R75" s="17"/>
    </row>
    <row r="76" spans="1:18" x14ac:dyDescent="0.25">
      <c r="A76">
        <f t="shared" si="1"/>
        <v>73</v>
      </c>
      <c r="B76" s="11">
        <f>B75+1</f>
        <v>12</v>
      </c>
      <c r="C76" s="12" t="s">
        <v>105</v>
      </c>
      <c r="D76" s="12" t="s">
        <v>14</v>
      </c>
      <c r="E76" s="12" t="s">
        <v>24</v>
      </c>
      <c r="F76" s="13">
        <v>56</v>
      </c>
      <c r="G76" s="2">
        <v>4.4969999999999999</v>
      </c>
      <c r="H76" s="14">
        <v>2.7576273148148148E-2</v>
      </c>
      <c r="I76" s="2">
        <v>2382.6</v>
      </c>
      <c r="J76" s="15">
        <f>8000/I76</f>
        <v>3.357676487870394</v>
      </c>
      <c r="K76" s="16">
        <f>J76/G76</f>
        <v>0.7466480960352222</v>
      </c>
      <c r="N76" s="4"/>
      <c r="Q76" s="17"/>
      <c r="R76" s="17"/>
    </row>
    <row r="77" spans="1:18" x14ac:dyDescent="0.25">
      <c r="A77">
        <f t="shared" si="1"/>
        <v>74</v>
      </c>
      <c r="B77" s="11">
        <v>42</v>
      </c>
      <c r="C77" s="12" t="s">
        <v>106</v>
      </c>
      <c r="D77" s="12" t="s">
        <v>14</v>
      </c>
      <c r="E77" s="12" t="s">
        <v>20</v>
      </c>
      <c r="F77" s="13">
        <v>19</v>
      </c>
      <c r="G77" s="2">
        <v>5.1150000000000002</v>
      </c>
      <c r="H77" s="14">
        <v>2.4262962962962962E-2</v>
      </c>
      <c r="I77" s="2">
        <v>2096.3000000000002</v>
      </c>
      <c r="J77" s="15">
        <f>8000/I77</f>
        <v>3.8162476744740732</v>
      </c>
      <c r="K77" s="16">
        <f>J77/G77</f>
        <v>0.74608947692552752</v>
      </c>
      <c r="N77" s="4"/>
      <c r="Q77" s="17"/>
      <c r="R77" s="17"/>
    </row>
    <row r="78" spans="1:18" x14ac:dyDescent="0.25">
      <c r="A78">
        <f t="shared" si="1"/>
        <v>75</v>
      </c>
      <c r="B78" s="11">
        <v>21</v>
      </c>
      <c r="C78" s="12" t="s">
        <v>107</v>
      </c>
      <c r="D78" s="12" t="s">
        <v>14</v>
      </c>
      <c r="E78" s="12" t="s">
        <v>20</v>
      </c>
      <c r="F78" s="13">
        <v>19</v>
      </c>
      <c r="G78" s="2">
        <v>5.1150000000000002</v>
      </c>
      <c r="H78" s="14">
        <v>2.4275000000000001E-2</v>
      </c>
      <c r="I78" s="2">
        <v>2097.4</v>
      </c>
      <c r="J78" s="15">
        <f>8000/I78</f>
        <v>3.8142462095928291</v>
      </c>
      <c r="K78" s="16">
        <f>J78/G78</f>
        <v>0.74569818369361274</v>
      </c>
      <c r="N78" s="4"/>
      <c r="Q78" s="17"/>
      <c r="R78" s="17"/>
    </row>
    <row r="79" spans="1:18" x14ac:dyDescent="0.25">
      <c r="A79">
        <f t="shared" si="1"/>
        <v>76</v>
      </c>
      <c r="B79" s="11">
        <v>22</v>
      </c>
      <c r="C79" s="12" t="s">
        <v>108</v>
      </c>
      <c r="D79" s="12" t="s">
        <v>14</v>
      </c>
      <c r="E79" s="12" t="s">
        <v>20</v>
      </c>
      <c r="F79" s="13">
        <v>15</v>
      </c>
      <c r="G79" s="2">
        <v>4.95</v>
      </c>
      <c r="H79" s="14">
        <v>2.5192013888888889E-2</v>
      </c>
      <c r="I79" s="2">
        <v>2176.6</v>
      </c>
      <c r="J79" s="15">
        <f>8000/I79</f>
        <v>3.6754571349811633</v>
      </c>
      <c r="K79" s="16">
        <f>J79/G79</f>
        <v>0.74251659292548755</v>
      </c>
      <c r="N79" s="4"/>
      <c r="Q79" s="17"/>
      <c r="R79" s="17"/>
    </row>
    <row r="80" spans="1:18" x14ac:dyDescent="0.25">
      <c r="A80">
        <f t="shared" si="1"/>
        <v>77</v>
      </c>
      <c r="B80" s="11">
        <f>B79+1</f>
        <v>23</v>
      </c>
      <c r="C80" s="12" t="s">
        <v>109</v>
      </c>
      <c r="D80" s="12" t="s">
        <v>14</v>
      </c>
      <c r="E80" s="12" t="s">
        <v>69</v>
      </c>
      <c r="F80" s="13">
        <v>17</v>
      </c>
      <c r="G80" s="2">
        <v>4.95</v>
      </c>
      <c r="H80" s="14">
        <v>2.5324652777777779E-2</v>
      </c>
      <c r="I80" s="2">
        <v>2188.1</v>
      </c>
      <c r="J80" s="15">
        <f>8000/I80</f>
        <v>3.6561400301631553</v>
      </c>
      <c r="K80" s="16">
        <f>J80/G80</f>
        <v>0.73861414750770815</v>
      </c>
      <c r="N80" s="4"/>
      <c r="Q80" s="17"/>
      <c r="R80" s="17"/>
    </row>
    <row r="81" spans="1:18" x14ac:dyDescent="0.25">
      <c r="A81">
        <f t="shared" si="1"/>
        <v>78</v>
      </c>
      <c r="B81" s="11">
        <v>67</v>
      </c>
      <c r="C81" s="12" t="s">
        <v>110</v>
      </c>
      <c r="D81" s="12" t="s">
        <v>14</v>
      </c>
      <c r="E81" s="12" t="s">
        <v>22</v>
      </c>
      <c r="F81" s="13">
        <v>37</v>
      </c>
      <c r="G81" s="2">
        <v>4.7910000000000004</v>
      </c>
      <c r="H81" s="14">
        <v>2.6201620370370372E-2</v>
      </c>
      <c r="I81" s="2">
        <v>2263.8000000000002</v>
      </c>
      <c r="J81" s="15">
        <f>8000/I81</f>
        <v>3.533881084901493</v>
      </c>
      <c r="K81" s="16">
        <f>J81/G81</f>
        <v>0.73760824147390791</v>
      </c>
      <c r="N81" s="4"/>
      <c r="Q81" s="17"/>
      <c r="R81" s="17"/>
    </row>
    <row r="82" spans="1:18" x14ac:dyDescent="0.25">
      <c r="A82">
        <f t="shared" si="1"/>
        <v>79</v>
      </c>
      <c r="B82" s="11">
        <v>107</v>
      </c>
      <c r="C82" s="12" t="s">
        <v>111</v>
      </c>
      <c r="D82" s="12" t="s">
        <v>14</v>
      </c>
      <c r="E82" s="12" t="s">
        <v>112</v>
      </c>
      <c r="F82" s="13">
        <v>55</v>
      </c>
      <c r="G82" s="2">
        <v>4.5199999999999996</v>
      </c>
      <c r="H82" s="14">
        <v>2.7861689814814811E-2</v>
      </c>
      <c r="I82" s="2">
        <v>2407.1999999999998</v>
      </c>
      <c r="J82" s="15">
        <f>8000/I82</f>
        <v>3.3233632436025262</v>
      </c>
      <c r="K82" s="16">
        <f>J82/G82</f>
        <v>0.73525735477932008</v>
      </c>
      <c r="N82" s="4"/>
      <c r="Q82" s="17"/>
      <c r="R82" s="17"/>
    </row>
    <row r="83" spans="1:18" x14ac:dyDescent="0.25">
      <c r="A83">
        <f t="shared" si="1"/>
        <v>80</v>
      </c>
      <c r="B83" s="11">
        <v>50</v>
      </c>
      <c r="C83" s="12" t="s">
        <v>113</v>
      </c>
      <c r="D83" s="12" t="s">
        <v>14</v>
      </c>
      <c r="E83" s="12" t="s">
        <v>69</v>
      </c>
      <c r="F83" s="13">
        <v>18</v>
      </c>
      <c r="G83" s="2">
        <v>4.95</v>
      </c>
      <c r="H83" s="14">
        <v>2.5473495370370369E-2</v>
      </c>
      <c r="I83" s="2">
        <v>2200.9</v>
      </c>
      <c r="J83" s="15">
        <f>8000/I83</f>
        <v>3.634876641373983</v>
      </c>
      <c r="K83" s="16">
        <f>J83/G83</f>
        <v>0.73431851340888543</v>
      </c>
      <c r="N83" s="4"/>
      <c r="Q83" s="17"/>
      <c r="R83" s="17"/>
    </row>
    <row r="84" spans="1:18" x14ac:dyDescent="0.25">
      <c r="A84">
        <f t="shared" si="1"/>
        <v>81</v>
      </c>
      <c r="B84" s="11">
        <v>114</v>
      </c>
      <c r="C84" s="12" t="s">
        <v>114</v>
      </c>
      <c r="D84" s="12" t="s">
        <v>17</v>
      </c>
      <c r="E84" s="12" t="s">
        <v>20</v>
      </c>
      <c r="F84" s="13">
        <v>19</v>
      </c>
      <c r="G84" s="2">
        <v>4.6950000000000003</v>
      </c>
      <c r="H84" s="14">
        <v>2.6897685185185188E-2</v>
      </c>
      <c r="I84" s="2">
        <v>2324</v>
      </c>
      <c r="J84" s="15">
        <f>8000/I84</f>
        <v>3.4423407917383821</v>
      </c>
      <c r="K84" s="16">
        <f>J84/G84</f>
        <v>0.73319292688783433</v>
      </c>
      <c r="N84" s="4"/>
      <c r="Q84" s="17"/>
      <c r="R84" s="17"/>
    </row>
    <row r="85" spans="1:18" x14ac:dyDescent="0.25">
      <c r="A85">
        <f t="shared" si="1"/>
        <v>82</v>
      </c>
      <c r="B85" s="11">
        <f>B84+1</f>
        <v>115</v>
      </c>
      <c r="C85" s="12" t="s">
        <v>115</v>
      </c>
      <c r="D85" s="12" t="s">
        <v>14</v>
      </c>
      <c r="E85" s="5" t="s">
        <v>50</v>
      </c>
      <c r="F85" s="3">
        <v>49</v>
      </c>
      <c r="G85" s="2">
        <v>4.6159999999999997</v>
      </c>
      <c r="H85" s="14">
        <v>2.747164351851852E-2</v>
      </c>
      <c r="I85" s="2">
        <v>2373.6</v>
      </c>
      <c r="J85" s="15">
        <f>8000/I85</f>
        <v>3.3704078193461409</v>
      </c>
      <c r="K85" s="16">
        <f>J85/G85</f>
        <v>0.73015767316857472</v>
      </c>
      <c r="N85" s="4"/>
      <c r="Q85" s="17"/>
      <c r="R85" s="17"/>
    </row>
    <row r="86" spans="1:18" x14ac:dyDescent="0.25">
      <c r="A86">
        <f t="shared" si="1"/>
        <v>83</v>
      </c>
      <c r="B86" s="11">
        <v>54</v>
      </c>
      <c r="C86" s="12" t="s">
        <v>116</v>
      </c>
      <c r="D86" s="12" t="s">
        <v>14</v>
      </c>
      <c r="E86" s="12" t="s">
        <v>20</v>
      </c>
      <c r="F86" s="13">
        <v>16</v>
      </c>
      <c r="G86" s="2">
        <v>4.95</v>
      </c>
      <c r="H86" s="14">
        <v>2.5851504629629627E-2</v>
      </c>
      <c r="I86" s="2">
        <v>2233.6</v>
      </c>
      <c r="J86" s="15">
        <f>8000/I86</f>
        <v>3.5816618911174785</v>
      </c>
      <c r="K86" s="16">
        <f>J86/G86</f>
        <v>0.72356805881161179</v>
      </c>
      <c r="N86" s="4"/>
      <c r="Q86" s="17"/>
      <c r="R86" s="17"/>
    </row>
    <row r="87" spans="1:18" x14ac:dyDescent="0.25">
      <c r="A87">
        <f t="shared" si="1"/>
        <v>84</v>
      </c>
      <c r="B87" s="11">
        <f>B86+1</f>
        <v>55</v>
      </c>
      <c r="C87" s="12" t="s">
        <v>117</v>
      </c>
      <c r="D87" s="12" t="s">
        <v>14</v>
      </c>
      <c r="E87" s="12" t="s">
        <v>40</v>
      </c>
      <c r="F87" s="13">
        <v>53</v>
      </c>
      <c r="G87" s="2">
        <v>4.5570000000000004</v>
      </c>
      <c r="H87" s="14">
        <v>2.9020254629629632E-2</v>
      </c>
      <c r="I87" s="2">
        <v>2507.4</v>
      </c>
      <c r="J87" s="15">
        <f>8000/I87</f>
        <v>3.1905559543750499</v>
      </c>
      <c r="K87" s="16">
        <f>J87/G87</f>
        <v>0.7001439443438775</v>
      </c>
      <c r="N87" s="4"/>
      <c r="Q87" s="17"/>
      <c r="R87" s="17"/>
    </row>
    <row r="88" spans="1:18" x14ac:dyDescent="0.25">
      <c r="A88">
        <f t="shared" si="1"/>
        <v>85</v>
      </c>
      <c r="B88" s="11">
        <v>33</v>
      </c>
      <c r="C88" s="12" t="s">
        <v>118</v>
      </c>
      <c r="D88" s="12" t="s">
        <v>14</v>
      </c>
      <c r="E88" s="12" t="s">
        <v>69</v>
      </c>
      <c r="F88" s="13">
        <v>17</v>
      </c>
      <c r="G88" s="2">
        <v>4.95</v>
      </c>
      <c r="H88" s="14">
        <v>2.681701388888889E-2</v>
      </c>
      <c r="I88" s="2">
        <v>2317</v>
      </c>
      <c r="J88" s="15">
        <f>8000/I88</f>
        <v>3.4527406128614588</v>
      </c>
      <c r="K88" s="16">
        <f>J88/G88</f>
        <v>0.69752335613362804</v>
      </c>
      <c r="N88" s="4"/>
      <c r="Q88" s="17"/>
      <c r="R88" s="17"/>
    </row>
    <row r="89" spans="1:18" x14ac:dyDescent="0.25">
      <c r="A89">
        <f t="shared" si="1"/>
        <v>86</v>
      </c>
      <c r="B89" s="11">
        <v>113</v>
      </c>
      <c r="C89" s="12" t="s">
        <v>119</v>
      </c>
      <c r="D89" s="12" t="s">
        <v>17</v>
      </c>
      <c r="E89" s="12" t="s">
        <v>24</v>
      </c>
      <c r="F89" s="13">
        <v>26</v>
      </c>
      <c r="G89" s="2">
        <v>4.6950000000000003</v>
      </c>
      <c r="H89" s="14">
        <v>2.8287500000000004E-2</v>
      </c>
      <c r="I89" s="2">
        <v>2444</v>
      </c>
      <c r="J89" s="15">
        <f>8000/I89</f>
        <v>3.2733224222585924</v>
      </c>
      <c r="K89" s="16">
        <f>J89/G89</f>
        <v>0.69719327417648391</v>
      </c>
      <c r="N89" s="4"/>
      <c r="Q89" s="17"/>
      <c r="R89" s="17"/>
    </row>
    <row r="90" spans="1:18" x14ac:dyDescent="0.25">
      <c r="A90">
        <f t="shared" si="1"/>
        <v>87</v>
      </c>
      <c r="B90" s="21">
        <v>90</v>
      </c>
      <c r="C90" s="12" t="s">
        <v>120</v>
      </c>
      <c r="D90" s="12" t="s">
        <v>14</v>
      </c>
      <c r="E90" s="12" t="s">
        <v>48</v>
      </c>
      <c r="F90" s="13">
        <v>55</v>
      </c>
      <c r="G90" s="2">
        <v>4.5199999999999996</v>
      </c>
      <c r="H90" s="14">
        <v>2.9816203703703702E-2</v>
      </c>
      <c r="I90" s="2">
        <v>2576.1</v>
      </c>
      <c r="J90" s="15">
        <f>8000/I90</f>
        <v>3.1054695081712667</v>
      </c>
      <c r="K90" s="16">
        <f>J90/G90</f>
        <v>0.68705077614408561</v>
      </c>
      <c r="N90" s="4"/>
      <c r="Q90" s="17"/>
      <c r="R90" s="17"/>
    </row>
    <row r="91" spans="1:18" x14ac:dyDescent="0.25">
      <c r="A91">
        <f t="shared" si="1"/>
        <v>88</v>
      </c>
      <c r="B91" s="2">
        <v>58</v>
      </c>
      <c r="C91" s="12" t="s">
        <v>121</v>
      </c>
      <c r="D91" s="12" t="s">
        <v>14</v>
      </c>
      <c r="E91" s="12" t="s">
        <v>69</v>
      </c>
      <c r="F91" s="13">
        <v>18</v>
      </c>
      <c r="G91" s="2">
        <v>4.95</v>
      </c>
      <c r="H91" s="14">
        <v>2.8666319444444446E-2</v>
      </c>
      <c r="I91" s="2">
        <v>2476.8000000000002</v>
      </c>
      <c r="J91" s="15">
        <f>8000/I91</f>
        <v>3.229974160206718</v>
      </c>
      <c r="K91" s="16">
        <f>J91/G91</f>
        <v>0.65252003236499356</v>
      </c>
      <c r="N91" s="4"/>
      <c r="Q91" s="17"/>
      <c r="R91" s="17"/>
    </row>
    <row r="92" spans="1:18" x14ac:dyDescent="0.25">
      <c r="A92">
        <f t="shared" si="1"/>
        <v>89</v>
      </c>
      <c r="B92" s="11">
        <v>26</v>
      </c>
      <c r="C92" s="12" t="s">
        <v>122</v>
      </c>
      <c r="D92" s="12" t="s">
        <v>14</v>
      </c>
      <c r="E92" s="12" t="s">
        <v>15</v>
      </c>
      <c r="F92" s="13">
        <v>17</v>
      </c>
      <c r="G92" s="2">
        <v>4.95</v>
      </c>
      <c r="H92" s="14">
        <v>2.9062731481481478E-2</v>
      </c>
      <c r="I92" s="2">
        <v>2511</v>
      </c>
      <c r="J92" s="15">
        <f>8000/I92</f>
        <v>3.1859816806053365</v>
      </c>
      <c r="K92" s="16">
        <f>J92/G92</f>
        <v>0.6436326627485528</v>
      </c>
      <c r="N92" s="4"/>
      <c r="Q92" s="17"/>
      <c r="R92" s="17"/>
    </row>
    <row r="93" spans="1:18" x14ac:dyDescent="0.25">
      <c r="B93" s="11"/>
      <c r="C93" s="12"/>
      <c r="D93" s="12"/>
      <c r="E93" s="12"/>
      <c r="F93" s="13"/>
      <c r="H93" s="14"/>
      <c r="N93" s="4"/>
      <c r="Q93" s="17"/>
      <c r="R93" s="17"/>
    </row>
    <row r="94" spans="1:18" x14ac:dyDescent="0.25">
      <c r="B94" s="11"/>
    </row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</sheetData>
  <pageMargins left="0.69" right="0.93" top="0.26" bottom="0.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Whiting</dc:creator>
  <cp:lastModifiedBy> </cp:lastModifiedBy>
  <cp:lastPrinted>2013-07-21T12:09:35Z</cp:lastPrinted>
  <dcterms:created xsi:type="dcterms:W3CDTF">2013-07-21T12:07:48Z</dcterms:created>
  <dcterms:modified xsi:type="dcterms:W3CDTF">2013-07-21T23:38:34Z</dcterms:modified>
</cp:coreProperties>
</file>